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3"/>
  </bookViews>
  <sheets>
    <sheet name="Лист1" sheetId="1" r:id="rId1"/>
    <sheet name="2 курс" sheetId="2" r:id="rId2"/>
    <sheet name="3 курс" sheetId="3" r:id="rId3"/>
    <sheet name="4 курс" sheetId="4" r:id="rId4"/>
  </sheets>
  <definedNames>
    <definedName name="_xlnm.Print_Area" localSheetId="1">'2 курс'!$A$2:$BE$49</definedName>
    <definedName name="_xlnm.Print_Area" localSheetId="2">'3 курс'!$A$2:$BE$52</definedName>
  </definedNames>
  <calcPr fullCalcOnLoad="1"/>
</workbook>
</file>

<file path=xl/sharedStrings.xml><?xml version="1.0" encoding="utf-8"?>
<sst xmlns="http://schemas.openxmlformats.org/spreadsheetml/2006/main" count="410" uniqueCount="225">
  <si>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</si>
  <si>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</si>
  <si>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</si>
  <si>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</si>
  <si>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</si>
  <si>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</si>
  <si>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</si>
  <si>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</si>
  <si>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</si>
  <si>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</si>
  <si>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</si>
  <si>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</si>
  <si>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</si>
  <si>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</si>
  <si>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</si>
  <si>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</si>
  <si>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</si>
  <si>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3 курс</t>
  </si>
  <si>
    <t>*</t>
  </si>
  <si>
    <t>Иностранный язык</t>
  </si>
  <si>
    <t>История</t>
  </si>
  <si>
    <t>Физическая культура</t>
  </si>
  <si>
    <t>Математика</t>
  </si>
  <si>
    <t>Э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</si>
  <si>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</si>
  <si>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</si>
  <si>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Общепрофессиональные дисциплины</t>
  </si>
  <si>
    <t>ЕН.01</t>
  </si>
  <si>
    <t>ОП.01</t>
  </si>
  <si>
    <t>ОП.02</t>
  </si>
  <si>
    <t>ОП.03</t>
  </si>
  <si>
    <t>ОП.04</t>
  </si>
  <si>
    <t>ПМ.01</t>
  </si>
  <si>
    <t>ОГСЭ.03</t>
  </si>
  <si>
    <t>Инженерная графика</t>
  </si>
  <si>
    <t>Техническая механика</t>
  </si>
  <si>
    <t>Электротехника</t>
  </si>
  <si>
    <t>Организация и выполнение работ по эксплуатации и ремонту электроустановок</t>
  </si>
  <si>
    <t>Электрические машины</t>
  </si>
  <si>
    <t>Электрооборудование промышленных и гражданских зданий</t>
  </si>
  <si>
    <t>Эксплуатация и ремонт электрооборудования промышленных и гражданских зданий</t>
  </si>
  <si>
    <t>МДК.01.01</t>
  </si>
  <si>
    <t>МДК.01.02</t>
  </si>
  <si>
    <t>МДК.01.03</t>
  </si>
  <si>
    <t>/48</t>
  </si>
  <si>
    <t>ОГСЭ.04</t>
  </si>
  <si>
    <t>32/</t>
  </si>
  <si>
    <t>/144</t>
  </si>
  <si>
    <t>/166</t>
  </si>
  <si>
    <t>Основы электроники</t>
  </si>
  <si>
    <t>24/26</t>
  </si>
  <si>
    <t>ОП.05</t>
  </si>
  <si>
    <t>Безопасноть жизнедеятельности</t>
  </si>
  <si>
    <t>/68</t>
  </si>
  <si>
    <t>ОП.06</t>
  </si>
  <si>
    <t>Охрана труда</t>
  </si>
  <si>
    <t>76/</t>
  </si>
  <si>
    <t>100/</t>
  </si>
  <si>
    <t>ПП.01</t>
  </si>
  <si>
    <t>144/</t>
  </si>
  <si>
    <t>ПМ.02</t>
  </si>
  <si>
    <t>Организация и выполнение работ по монтажу и наладке ЭО промышленных и гражданских зданий</t>
  </si>
  <si>
    <t>МДК.0201</t>
  </si>
  <si>
    <t>МДК.0202</t>
  </si>
  <si>
    <t>МДК.0203</t>
  </si>
  <si>
    <t>МОНТАЖ ЭО ПРОМЫШЕЛННЫХ И ГРАЖДАНСКИХ ЗДАНИЙ</t>
  </si>
  <si>
    <t>Внутреннее электроснабжение промышленных и гражданских зданий</t>
  </si>
  <si>
    <t>Наладка электрооборудования</t>
  </si>
  <si>
    <t>УП.02</t>
  </si>
  <si>
    <t>120/</t>
  </si>
  <si>
    <t>56/86</t>
  </si>
  <si>
    <t>/90</t>
  </si>
  <si>
    <t>/72</t>
  </si>
  <si>
    <t>ПП.02</t>
  </si>
  <si>
    <t>ПМ.03</t>
  </si>
  <si>
    <t>Орагнизация и выполнение работ по монтажу и наладке электрических сетей</t>
  </si>
  <si>
    <t>МДК.0301</t>
  </si>
  <si>
    <t>Внешнее электроснабжение промышленных и гражданских зданий</t>
  </si>
  <si>
    <t>/100</t>
  </si>
  <si>
    <t>УП.03</t>
  </si>
  <si>
    <t>ПМ.05</t>
  </si>
  <si>
    <t>Выполнение работ по рабочей профессии</t>
  </si>
  <si>
    <t>МДК.0501</t>
  </si>
  <si>
    <t>Электромонтер по ремонту и обслуживанию ЭО</t>
  </si>
  <si>
    <t>УП.05</t>
  </si>
  <si>
    <t>ПП.05</t>
  </si>
  <si>
    <t>/108</t>
  </si>
  <si>
    <t xml:space="preserve"> </t>
  </si>
  <si>
    <t>Эк</t>
  </si>
  <si>
    <t>18э</t>
  </si>
  <si>
    <t>24/22</t>
  </si>
  <si>
    <t>ОП.07</t>
  </si>
  <si>
    <t>/60</t>
  </si>
  <si>
    <t>244/</t>
  </si>
  <si>
    <t>Информационные технологиив проффессиональной деятельности</t>
  </si>
  <si>
    <t>ОП.08</t>
  </si>
  <si>
    <t>/50</t>
  </si>
  <si>
    <t>ОП.09</t>
  </si>
  <si>
    <t>Менеджмент</t>
  </si>
  <si>
    <t>ОП.10</t>
  </si>
  <si>
    <t>/46</t>
  </si>
  <si>
    <t>Маркетинг</t>
  </si>
  <si>
    <t>/36</t>
  </si>
  <si>
    <t>Професиональные модули</t>
  </si>
  <si>
    <t>Организация и выполнение работ по монтажу и наладке электрических сетей</t>
  </si>
  <si>
    <t>МДК.03.02</t>
  </si>
  <si>
    <t>Монтаж и наладка электрических сетей</t>
  </si>
  <si>
    <t>ПМ.04</t>
  </si>
  <si>
    <t>Организация деятельности производственного подразделения электромонтажной организации</t>
  </si>
  <si>
    <t>МДК.04.01</t>
  </si>
  <si>
    <t>Организация деятельности электромонтажного подразделения</t>
  </si>
  <si>
    <t>80/60</t>
  </si>
  <si>
    <t>МДК.04.02</t>
  </si>
  <si>
    <t>Эконимика отрасли</t>
  </si>
  <si>
    <t>60/100</t>
  </si>
  <si>
    <t>УП.04</t>
  </si>
  <si>
    <t>ПП.04</t>
  </si>
  <si>
    <t>72/</t>
  </si>
  <si>
    <t>ПМ. 00</t>
  </si>
  <si>
    <t>ОП.00</t>
  </si>
  <si>
    <t>ОГСЭ.00</t>
  </si>
  <si>
    <t>ПП.03</t>
  </si>
  <si>
    <t xml:space="preserve">ПДП </t>
  </si>
  <si>
    <t>Подготовка к ИГА</t>
  </si>
  <si>
    <t xml:space="preserve">ИГА </t>
  </si>
  <si>
    <t>27 авг - 1 сен</t>
  </si>
  <si>
    <t xml:space="preserve">Метрология, стандартизация и потверждение качества 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</si>
  <si>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</si>
  <si>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</si>
  <si>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</si>
  <si>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ОГСЭ.02</t>
  </si>
  <si>
    <t>62/</t>
  </si>
  <si>
    <t xml:space="preserve">18э 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</si>
  <si>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</si>
  <si>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</si>
  <si>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</si>
  <si>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</si>
  <si>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</si>
  <si>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</si>
  <si>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</si>
  <si>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</si>
  <si>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</si>
  <si>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</si>
  <si>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</si>
  <si>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</si>
  <si>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</si>
  <si>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</si>
  <si>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</si>
  <si>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</si>
  <si>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</si>
  <si>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</si>
  <si>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</si>
  <si>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2019 - 2020 учебный год, группа 414 -МЭ</t>
  </si>
  <si>
    <t>2019 - 2020 учебный год, группа 314 -МЭ</t>
  </si>
  <si>
    <t>2019 - 2020 учебный год, группа 214 -МЭ</t>
  </si>
  <si>
    <t>32/30</t>
  </si>
  <si>
    <t>42/</t>
  </si>
  <si>
    <t>Электрические измерения</t>
  </si>
  <si>
    <t>Основы микропроцессорных систем управления в энергетике</t>
  </si>
  <si>
    <t>54/</t>
  </si>
  <si>
    <t>50/</t>
  </si>
  <si>
    <t>/260</t>
  </si>
  <si>
    <t>/84</t>
  </si>
  <si>
    <t>Информатика</t>
  </si>
  <si>
    <t>96(78+18)</t>
  </si>
  <si>
    <t>84(66+18)</t>
  </si>
  <si>
    <t>112/66 (48+18)</t>
  </si>
  <si>
    <t>2019 - 2020 учебный год, группа 114 - МЭ</t>
  </si>
  <si>
    <t>2 сен - 7 сен</t>
  </si>
  <si>
    <t>Сентябрь</t>
  </si>
  <si>
    <t>30 сен- 5 окт</t>
  </si>
  <si>
    <t>28 окт - 2 нояб</t>
  </si>
  <si>
    <t>2 дек - 7 дек</t>
  </si>
  <si>
    <t>30 дек - 4 янв</t>
  </si>
  <si>
    <t xml:space="preserve"> 6 янв -11 янв</t>
  </si>
  <si>
    <t>13 янв - 18 янв</t>
  </si>
  <si>
    <t>Январь</t>
  </si>
  <si>
    <t>3 фев -8 фев</t>
  </si>
  <si>
    <t>2 мар - 7 мар</t>
  </si>
  <si>
    <t>30 мар - 4 апр</t>
  </si>
  <si>
    <t>27 апр - 2 мая</t>
  </si>
  <si>
    <t>май</t>
  </si>
  <si>
    <t>1 июнь-6 июня</t>
  </si>
  <si>
    <t>8 июн -13 июн</t>
  </si>
  <si>
    <t>15 июн - 20 июн</t>
  </si>
  <si>
    <t>22 июн - 27 июн</t>
  </si>
  <si>
    <t>29 июн -4 июля</t>
  </si>
  <si>
    <t>3 авг -8 авг</t>
  </si>
  <si>
    <t>31 авг - 5 сен</t>
  </si>
  <si>
    <t>Общеобразовательный цикл</t>
  </si>
  <si>
    <t>БД.01</t>
  </si>
  <si>
    <t>Русский язык</t>
  </si>
  <si>
    <t>34/50</t>
  </si>
  <si>
    <t>к</t>
  </si>
  <si>
    <t>БД.02</t>
  </si>
  <si>
    <t>Литература</t>
  </si>
  <si>
    <t>51/66</t>
  </si>
  <si>
    <t>БД.03</t>
  </si>
  <si>
    <t>34/44</t>
  </si>
  <si>
    <t>БД.04</t>
  </si>
  <si>
    <t>БД.05</t>
  </si>
  <si>
    <t>Обществознание (включая экономику и право)</t>
  </si>
  <si>
    <t>49/68</t>
  </si>
  <si>
    <t>БД.06</t>
  </si>
  <si>
    <t>Химия</t>
  </si>
  <si>
    <t>БД.07</t>
  </si>
  <si>
    <t>Биология</t>
  </si>
  <si>
    <t>БД.08</t>
  </si>
  <si>
    <t>БД.09</t>
  </si>
  <si>
    <t>ОБЖ</t>
  </si>
  <si>
    <t>70/</t>
  </si>
  <si>
    <t>БД.10</t>
  </si>
  <si>
    <t>Астрономия</t>
  </si>
  <si>
    <t>/34</t>
  </si>
  <si>
    <t>ПД.01</t>
  </si>
  <si>
    <t>82/226</t>
  </si>
  <si>
    <t>ПД.03</t>
  </si>
  <si>
    <t xml:space="preserve">Физика </t>
  </si>
  <si>
    <t>71/70</t>
  </si>
  <si>
    <t>ПД.02</t>
  </si>
  <si>
    <t>Информатика и ИКТ</t>
  </si>
  <si>
    <t>51/44</t>
  </si>
  <si>
    <t xml:space="preserve">Всего  часов в неделю </t>
  </si>
  <si>
    <t>36э</t>
  </si>
  <si>
    <t>Всего  часов в неделю самостоятельной работы студентов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</si>
</sst>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3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4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4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24" borderId="1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7" fillId="17" borderId="1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vertical="center"/>
    </xf>
    <xf numFmtId="0" fontId="7" fillId="26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17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7" fillId="26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164" fontId="16" fillId="0" borderId="10" xfId="0" applyNumberFormat="1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24" borderId="10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vertical="center" textRotation="90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17" borderId="13" xfId="0" applyFont="1" applyFill="1" applyBorder="1" applyAlignment="1">
      <alignment vertical="center"/>
    </xf>
    <xf numFmtId="0" fontId="8" fillId="17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14" xfId="0" applyFont="1" applyFill="1" applyBorder="1" applyAlignment="1">
      <alignment vertical="center"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10" fillId="17" borderId="13" xfId="0" applyFont="1" applyFill="1" applyBorder="1" applyAlignment="1">
      <alignment/>
    </xf>
    <xf numFmtId="0" fontId="3" fillId="24" borderId="10" xfId="0" applyFont="1" applyFill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14" fillId="0" borderId="16" xfId="0" applyFont="1" applyBorder="1" applyAlignment="1">
      <alignment vertical="center"/>
    </xf>
    <xf numFmtId="0" fontId="8" fillId="24" borderId="15" xfId="0" applyFont="1" applyFill="1" applyBorder="1" applyAlignment="1">
      <alignment vertical="center"/>
    </xf>
    <xf numFmtId="0" fontId="8" fillId="17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/>
    </xf>
    <xf numFmtId="0" fontId="7" fillId="25" borderId="15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/>
    </xf>
    <xf numFmtId="0" fontId="7" fillId="17" borderId="10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10" fillId="24" borderId="15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textRotation="90"/>
    </xf>
    <xf numFmtId="0" fontId="3" fillId="24" borderId="10" xfId="0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vertical="center" textRotation="90"/>
    </xf>
    <xf numFmtId="0" fontId="36" fillId="0" borderId="10" xfId="0" applyNumberFormat="1" applyFont="1" applyBorder="1" applyAlignment="1">
      <alignment horizontal="center" vertical="center"/>
    </xf>
    <xf numFmtId="0" fontId="36" fillId="0" borderId="10" xfId="42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25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25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64" fontId="10" fillId="24" borderId="10" xfId="0" applyNumberFormat="1" applyFont="1" applyFill="1" applyBorder="1" applyAlignment="1">
      <alignment/>
    </xf>
    <xf numFmtId="0" fontId="10" fillId="17" borderId="1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8" fillId="24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10" fillId="24" borderId="15" xfId="0" applyFont="1" applyFill="1" applyBorder="1" applyAlignment="1">
      <alignment horizontal="center" wrapText="1"/>
    </xf>
    <xf numFmtId="0" fontId="10" fillId="24" borderId="11" xfId="0" applyFont="1" applyFill="1" applyBorder="1" applyAlignment="1">
      <alignment horizontal="center" wrapText="1"/>
    </xf>
    <xf numFmtId="0" fontId="3" fillId="17" borderId="15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24" borderId="15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zoomScale="75" zoomScaleNormal="75" workbookViewId="0" topLeftCell="A1">
      <selection activeCell="D3" sqref="D3:BD3"/>
    </sheetView>
  </sheetViews>
  <sheetFormatPr defaultColWidth="9.140625" defaultRowHeight="15"/>
  <cols>
    <col min="2" max="2" width="28.140625" style="0" customWidth="1"/>
    <col min="4" max="4" width="3.8515625" style="0" bestFit="1" customWidth="1"/>
    <col min="5" max="5" width="3.28125" style="0" bestFit="1" customWidth="1"/>
    <col min="6" max="7" width="3.57421875" style="0" bestFit="1" customWidth="1"/>
    <col min="8" max="8" width="4.00390625" style="0" bestFit="1" customWidth="1"/>
    <col min="9" max="11" width="3.57421875" style="0" bestFit="1" customWidth="1"/>
    <col min="12" max="12" width="4.00390625" style="0" bestFit="1" customWidth="1"/>
    <col min="13" max="16" width="3.57421875" style="0" bestFit="1" customWidth="1"/>
    <col min="17" max="17" width="4.00390625" style="0" bestFit="1" customWidth="1"/>
    <col min="18" max="20" width="3.57421875" style="0" bestFit="1" customWidth="1"/>
    <col min="21" max="21" width="4.00390625" style="0" bestFit="1" customWidth="1"/>
    <col min="22" max="22" width="4.7109375" style="0" bestFit="1" customWidth="1"/>
    <col min="23" max="23" width="4.00390625" style="0" bestFit="1" customWidth="1"/>
    <col min="24" max="25" width="3.57421875" style="0" bestFit="1" customWidth="1"/>
    <col min="26" max="26" width="4.00390625" style="0" bestFit="1" customWidth="1"/>
    <col min="27" max="29" width="3.57421875" style="0" bestFit="1" customWidth="1"/>
    <col min="30" max="30" width="4.00390625" style="0" bestFit="1" customWidth="1"/>
    <col min="31" max="33" width="3.57421875" style="0" bestFit="1" customWidth="1"/>
    <col min="34" max="34" width="4.00390625" style="0" bestFit="1" customWidth="1"/>
    <col min="35" max="35" width="3.00390625" style="0" bestFit="1" customWidth="1"/>
    <col min="36" max="37" width="3.57421875" style="0" bestFit="1" customWidth="1"/>
    <col min="38" max="38" width="4.00390625" style="0" bestFit="1" customWidth="1"/>
    <col min="39" max="42" width="3.57421875" style="0" bestFit="1" customWidth="1"/>
    <col min="43" max="45" width="4.00390625" style="0" bestFit="1" customWidth="1"/>
    <col min="46" max="47" width="4.421875" style="0" bestFit="1" customWidth="1"/>
    <col min="48" max="48" width="7.57421875" style="0" customWidth="1"/>
    <col min="49" max="49" width="5.28125" style="0" customWidth="1"/>
    <col min="50" max="50" width="4.00390625" style="0" customWidth="1"/>
    <col min="51" max="51" width="3.57421875" style="0" customWidth="1"/>
    <col min="52" max="52" width="3.8515625" style="0" bestFit="1" customWidth="1"/>
    <col min="53" max="54" width="3.57421875" style="0" customWidth="1"/>
    <col min="55" max="55" width="4.00390625" style="0" customWidth="1"/>
    <col min="57" max="57" width="3.8515625" style="0" bestFit="1" customWidth="1"/>
  </cols>
  <sheetData>
    <row r="1" spans="1:57" ht="18.75">
      <c r="A1" s="187"/>
      <c r="B1" s="187"/>
      <c r="C1" s="187"/>
      <c r="D1" s="228" t="s">
        <v>167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</row>
    <row r="2" spans="1:57" ht="91.5">
      <c r="A2" s="229" t="s">
        <v>1</v>
      </c>
      <c r="B2" s="230" t="s">
        <v>2</v>
      </c>
      <c r="C2" s="229" t="s">
        <v>3</v>
      </c>
      <c r="D2" s="173" t="s">
        <v>168</v>
      </c>
      <c r="E2" s="175" t="s">
        <v>169</v>
      </c>
      <c r="F2" s="175"/>
      <c r="G2" s="175"/>
      <c r="H2" s="188" t="s">
        <v>170</v>
      </c>
      <c r="I2" s="233" t="s">
        <v>4</v>
      </c>
      <c r="J2" s="234"/>
      <c r="K2" s="235"/>
      <c r="L2" s="173" t="s">
        <v>171</v>
      </c>
      <c r="M2" s="225" t="s">
        <v>5</v>
      </c>
      <c r="N2" s="236"/>
      <c r="O2" s="236"/>
      <c r="P2" s="237"/>
      <c r="Q2" s="189" t="s">
        <v>172</v>
      </c>
      <c r="R2" s="181" t="s">
        <v>6</v>
      </c>
      <c r="S2" s="236"/>
      <c r="T2" s="237"/>
      <c r="U2" s="189" t="s">
        <v>173</v>
      </c>
      <c r="V2" s="173" t="s">
        <v>174</v>
      </c>
      <c r="W2" s="173" t="s">
        <v>175</v>
      </c>
      <c r="X2" s="225" t="s">
        <v>176</v>
      </c>
      <c r="Y2" s="227"/>
      <c r="Z2" s="173" t="s">
        <v>177</v>
      </c>
      <c r="AA2" s="198" t="s">
        <v>7</v>
      </c>
      <c r="AB2" s="180"/>
      <c r="AC2" s="180"/>
      <c r="AD2" s="173" t="s">
        <v>178</v>
      </c>
      <c r="AE2" s="198" t="s">
        <v>8</v>
      </c>
      <c r="AF2" s="198"/>
      <c r="AG2" s="198"/>
      <c r="AH2" s="173" t="s">
        <v>179</v>
      </c>
      <c r="AI2" s="225" t="s">
        <v>9</v>
      </c>
      <c r="AJ2" s="226"/>
      <c r="AK2" s="226"/>
      <c r="AL2" s="173" t="s">
        <v>180</v>
      </c>
      <c r="AM2" s="225" t="s">
        <v>181</v>
      </c>
      <c r="AN2" s="226"/>
      <c r="AO2" s="226"/>
      <c r="AP2" s="227"/>
      <c r="AQ2" s="173" t="s">
        <v>182</v>
      </c>
      <c r="AR2" s="173" t="s">
        <v>183</v>
      </c>
      <c r="AS2" s="173" t="s">
        <v>184</v>
      </c>
      <c r="AT2" s="173" t="s">
        <v>185</v>
      </c>
      <c r="AU2" s="173" t="s">
        <v>186</v>
      </c>
      <c r="AV2" s="198" t="s">
        <v>12</v>
      </c>
      <c r="AW2" s="198"/>
      <c r="AX2" s="198"/>
      <c r="AY2" s="198"/>
      <c r="AZ2" s="173" t="s">
        <v>187</v>
      </c>
      <c r="BA2" s="198" t="s">
        <v>13</v>
      </c>
      <c r="BB2" s="198"/>
      <c r="BC2" s="198"/>
      <c r="BD2" s="173" t="s">
        <v>188</v>
      </c>
      <c r="BE2" s="190" t="s">
        <v>14</v>
      </c>
    </row>
    <row r="3" spans="1:57" ht="15.75">
      <c r="A3" s="229"/>
      <c r="B3" s="231"/>
      <c r="C3" s="229"/>
      <c r="D3" s="175" t="s">
        <v>15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3"/>
    </row>
    <row r="4" spans="1:57" ht="15">
      <c r="A4" s="229"/>
      <c r="B4" s="231"/>
      <c r="C4" s="229"/>
      <c r="D4" s="191">
        <v>36</v>
      </c>
      <c r="E4" s="191">
        <v>37</v>
      </c>
      <c r="F4" s="191">
        <v>38</v>
      </c>
      <c r="G4" s="191">
        <v>39</v>
      </c>
      <c r="H4" s="192">
        <v>40</v>
      </c>
      <c r="I4" s="193">
        <v>41</v>
      </c>
      <c r="J4" s="193">
        <v>42</v>
      </c>
      <c r="K4" s="193">
        <v>43</v>
      </c>
      <c r="L4" s="193">
        <v>44</v>
      </c>
      <c r="M4" s="193">
        <v>45</v>
      </c>
      <c r="N4" s="193">
        <v>46</v>
      </c>
      <c r="O4" s="193">
        <v>47</v>
      </c>
      <c r="P4" s="193">
        <v>48</v>
      </c>
      <c r="Q4" s="193">
        <v>49</v>
      </c>
      <c r="R4" s="193">
        <v>50</v>
      </c>
      <c r="S4" s="193">
        <v>51</v>
      </c>
      <c r="T4" s="194">
        <v>52</v>
      </c>
      <c r="U4" s="194">
        <v>53</v>
      </c>
      <c r="V4" s="193">
        <v>1</v>
      </c>
      <c r="W4" s="193">
        <v>2</v>
      </c>
      <c r="X4" s="193">
        <v>3</v>
      </c>
      <c r="Y4" s="193">
        <v>4</v>
      </c>
      <c r="Z4" s="193">
        <v>5</v>
      </c>
      <c r="AA4" s="193">
        <v>6</v>
      </c>
      <c r="AB4" s="193">
        <v>7</v>
      </c>
      <c r="AC4" s="193">
        <v>8</v>
      </c>
      <c r="AD4" s="193">
        <v>9</v>
      </c>
      <c r="AE4" s="193">
        <v>10</v>
      </c>
      <c r="AF4" s="193">
        <v>11</v>
      </c>
      <c r="AG4" s="193">
        <v>12</v>
      </c>
      <c r="AH4" s="193">
        <v>13</v>
      </c>
      <c r="AI4" s="193">
        <v>14</v>
      </c>
      <c r="AJ4" s="193">
        <v>15</v>
      </c>
      <c r="AK4" s="193">
        <v>16</v>
      </c>
      <c r="AL4" s="193">
        <v>17</v>
      </c>
      <c r="AM4" s="193">
        <v>18</v>
      </c>
      <c r="AN4" s="193">
        <v>19</v>
      </c>
      <c r="AO4" s="193">
        <v>20</v>
      </c>
      <c r="AP4" s="193">
        <v>21</v>
      </c>
      <c r="AQ4" s="193">
        <v>22</v>
      </c>
      <c r="AR4" s="193">
        <v>23</v>
      </c>
      <c r="AS4" s="193">
        <v>24</v>
      </c>
      <c r="AT4" s="193">
        <v>25</v>
      </c>
      <c r="AU4" s="193">
        <v>26</v>
      </c>
      <c r="AV4" s="194">
        <v>27</v>
      </c>
      <c r="AW4" s="193">
        <v>28</v>
      </c>
      <c r="AX4" s="193">
        <v>29</v>
      </c>
      <c r="AY4" s="193">
        <v>30</v>
      </c>
      <c r="AZ4" s="193">
        <v>31</v>
      </c>
      <c r="BA4" s="193">
        <v>32</v>
      </c>
      <c r="BB4" s="193">
        <v>33</v>
      </c>
      <c r="BC4" s="193">
        <v>34</v>
      </c>
      <c r="BD4" s="193"/>
      <c r="BE4" s="173"/>
    </row>
    <row r="5" spans="1:57" ht="15.75">
      <c r="A5" s="229"/>
      <c r="B5" s="231"/>
      <c r="C5" s="229"/>
      <c r="D5" s="177" t="s">
        <v>16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3"/>
    </row>
    <row r="6" spans="1:57" ht="15">
      <c r="A6" s="229"/>
      <c r="B6" s="232"/>
      <c r="C6" s="229"/>
      <c r="D6" s="191">
        <v>1</v>
      </c>
      <c r="E6" s="191">
        <v>2</v>
      </c>
      <c r="F6" s="191">
        <v>3</v>
      </c>
      <c r="G6" s="191">
        <v>4</v>
      </c>
      <c r="H6" s="191">
        <v>5</v>
      </c>
      <c r="I6" s="191">
        <v>6</v>
      </c>
      <c r="J6" s="191">
        <v>7</v>
      </c>
      <c r="K6" s="191">
        <v>8</v>
      </c>
      <c r="L6" s="191">
        <v>9</v>
      </c>
      <c r="M6" s="191">
        <v>10</v>
      </c>
      <c r="N6" s="191">
        <v>11</v>
      </c>
      <c r="O6" s="191">
        <v>12</v>
      </c>
      <c r="P6" s="191">
        <v>13</v>
      </c>
      <c r="Q6" s="191">
        <v>14</v>
      </c>
      <c r="R6" s="191">
        <v>15</v>
      </c>
      <c r="S6" s="191">
        <v>16</v>
      </c>
      <c r="T6" s="191">
        <v>17</v>
      </c>
      <c r="U6" s="195">
        <v>18</v>
      </c>
      <c r="V6" s="191">
        <v>19</v>
      </c>
      <c r="W6" s="191">
        <v>20</v>
      </c>
      <c r="X6" s="191">
        <v>21</v>
      </c>
      <c r="Y6" s="193">
        <v>22</v>
      </c>
      <c r="Z6" s="193">
        <v>23</v>
      </c>
      <c r="AA6" s="193">
        <v>24</v>
      </c>
      <c r="AB6" s="193">
        <v>25</v>
      </c>
      <c r="AC6" s="193">
        <v>26</v>
      </c>
      <c r="AD6" s="193">
        <v>27</v>
      </c>
      <c r="AE6" s="193">
        <v>28</v>
      </c>
      <c r="AF6" s="193">
        <v>29</v>
      </c>
      <c r="AG6" s="193">
        <v>30</v>
      </c>
      <c r="AH6" s="193">
        <v>31</v>
      </c>
      <c r="AI6" s="193">
        <v>32</v>
      </c>
      <c r="AJ6" s="193">
        <v>33</v>
      </c>
      <c r="AK6" s="193">
        <v>34</v>
      </c>
      <c r="AL6" s="193">
        <v>35</v>
      </c>
      <c r="AM6" s="193">
        <v>36</v>
      </c>
      <c r="AN6" s="193">
        <v>37</v>
      </c>
      <c r="AO6" s="194">
        <v>38</v>
      </c>
      <c r="AP6" s="193">
        <v>39</v>
      </c>
      <c r="AQ6" s="193">
        <v>40</v>
      </c>
      <c r="AR6" s="193">
        <v>41</v>
      </c>
      <c r="AS6" s="193">
        <v>42</v>
      </c>
      <c r="AT6" s="193">
        <v>43</v>
      </c>
      <c r="AU6" s="193">
        <v>44</v>
      </c>
      <c r="AV6" s="194">
        <v>45</v>
      </c>
      <c r="AW6" s="193">
        <v>46</v>
      </c>
      <c r="AX6" s="193">
        <v>47</v>
      </c>
      <c r="AY6" s="193">
        <v>48</v>
      </c>
      <c r="AZ6" s="193">
        <v>49</v>
      </c>
      <c r="BA6" s="193">
        <v>50</v>
      </c>
      <c r="BB6" s="193">
        <v>51</v>
      </c>
      <c r="BC6" s="193">
        <v>52</v>
      </c>
      <c r="BD6" s="193"/>
      <c r="BE6" s="173"/>
    </row>
    <row r="7" spans="1:57" ht="15.75">
      <c r="A7" s="198"/>
      <c r="B7" s="178" t="s">
        <v>189</v>
      </c>
      <c r="C7" s="17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"/>
      <c r="U7" s="10"/>
      <c r="V7" s="29"/>
      <c r="W7" s="11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201"/>
      <c r="AT7" s="9"/>
      <c r="AU7" s="11"/>
      <c r="AV7" s="11"/>
      <c r="AW7" s="29"/>
      <c r="AX7" s="29"/>
      <c r="AY7" s="29"/>
      <c r="AZ7" s="29"/>
      <c r="BA7" s="29"/>
      <c r="BB7" s="29"/>
      <c r="BC7" s="29"/>
      <c r="BD7" s="11"/>
      <c r="BE7" s="9"/>
    </row>
    <row r="8" spans="1:57" ht="15.75">
      <c r="A8" s="198"/>
      <c r="B8" s="224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2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202"/>
      <c r="AT8" s="11"/>
      <c r="AU8" s="11"/>
      <c r="AV8" s="11"/>
      <c r="AW8" s="29"/>
      <c r="AX8" s="29"/>
      <c r="AY8" s="29"/>
      <c r="AZ8" s="29"/>
      <c r="BA8" s="29"/>
      <c r="BB8" s="29"/>
      <c r="BC8" s="29"/>
      <c r="BD8" s="11"/>
      <c r="BE8" s="11"/>
    </row>
    <row r="9" spans="1:57" ht="15.75">
      <c r="A9" s="199" t="s">
        <v>190</v>
      </c>
      <c r="B9" s="186" t="s">
        <v>191</v>
      </c>
      <c r="C9" s="203" t="s">
        <v>192</v>
      </c>
      <c r="D9" s="204">
        <v>2</v>
      </c>
      <c r="E9" s="204">
        <v>2</v>
      </c>
      <c r="F9" s="204">
        <v>2</v>
      </c>
      <c r="G9" s="204">
        <v>2</v>
      </c>
      <c r="H9" s="204">
        <v>2</v>
      </c>
      <c r="I9" s="204">
        <v>2</v>
      </c>
      <c r="J9" s="204">
        <v>2</v>
      </c>
      <c r="K9" s="204">
        <v>2</v>
      </c>
      <c r="L9" s="204">
        <v>2</v>
      </c>
      <c r="M9" s="204">
        <v>2</v>
      </c>
      <c r="N9" s="204">
        <v>2</v>
      </c>
      <c r="O9" s="204">
        <v>2</v>
      </c>
      <c r="P9" s="204">
        <v>2</v>
      </c>
      <c r="Q9" s="204">
        <v>2</v>
      </c>
      <c r="R9" s="204">
        <v>2</v>
      </c>
      <c r="S9" s="204">
        <v>2</v>
      </c>
      <c r="T9" s="204">
        <v>2</v>
      </c>
      <c r="U9" s="205"/>
      <c r="V9" s="206">
        <f>SUM(D9:U9)</f>
        <v>34</v>
      </c>
      <c r="W9" s="20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25">
        <v>2</v>
      </c>
      <c r="AE9" s="25">
        <v>2</v>
      </c>
      <c r="AF9" s="25">
        <v>2</v>
      </c>
      <c r="AG9" s="25">
        <v>2</v>
      </c>
      <c r="AH9" s="25">
        <v>2</v>
      </c>
      <c r="AI9" s="25" t="s">
        <v>193</v>
      </c>
      <c r="AJ9" s="25">
        <v>2</v>
      </c>
      <c r="AK9" s="25">
        <v>2</v>
      </c>
      <c r="AL9" s="25">
        <v>2</v>
      </c>
      <c r="AM9" s="25">
        <v>2</v>
      </c>
      <c r="AN9" s="25">
        <v>2</v>
      </c>
      <c r="AO9" s="25">
        <v>2</v>
      </c>
      <c r="AP9" s="25">
        <v>2</v>
      </c>
      <c r="AQ9" s="25">
        <v>2</v>
      </c>
      <c r="AR9" s="25">
        <v>2</v>
      </c>
      <c r="AS9" s="25">
        <v>2</v>
      </c>
      <c r="AT9" s="207" t="s">
        <v>23</v>
      </c>
      <c r="AU9" s="20"/>
      <c r="AV9" s="206">
        <f>SUM(W9:AU9)</f>
        <v>44</v>
      </c>
      <c r="AW9" s="208"/>
      <c r="AX9" s="208"/>
      <c r="AY9" s="208"/>
      <c r="AZ9" s="208"/>
      <c r="BA9" s="208"/>
      <c r="BB9" s="208"/>
      <c r="BC9" s="208"/>
      <c r="BD9" s="20">
        <f aca="true" t="shared" si="0" ref="BD9:BD26">V9+AU9</f>
        <v>34</v>
      </c>
      <c r="BE9" s="2"/>
    </row>
    <row r="10" spans="1:57" ht="15.75">
      <c r="A10" s="200"/>
      <c r="B10" s="179"/>
      <c r="C10" s="203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0"/>
      <c r="V10" s="211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209">
        <v>12</v>
      </c>
      <c r="AU10" s="209"/>
      <c r="AV10" s="208">
        <v>12</v>
      </c>
      <c r="AW10" s="208"/>
      <c r="AX10" s="208"/>
      <c r="AY10" s="208"/>
      <c r="AZ10" s="208"/>
      <c r="BA10" s="208"/>
      <c r="BB10" s="208"/>
      <c r="BC10" s="208"/>
      <c r="BD10" s="20">
        <f t="shared" si="0"/>
        <v>0</v>
      </c>
      <c r="BE10" s="2"/>
    </row>
    <row r="11" spans="1:57" ht="15.75">
      <c r="A11" s="180" t="s">
        <v>194</v>
      </c>
      <c r="B11" s="181" t="s">
        <v>195</v>
      </c>
      <c r="C11" s="171" t="s">
        <v>196</v>
      </c>
      <c r="D11" s="204">
        <v>2</v>
      </c>
      <c r="E11" s="204">
        <v>4</v>
      </c>
      <c r="F11" s="204">
        <v>2</v>
      </c>
      <c r="G11" s="204">
        <v>4</v>
      </c>
      <c r="H11" s="204">
        <v>2</v>
      </c>
      <c r="I11" s="204">
        <v>4</v>
      </c>
      <c r="J11" s="204">
        <v>2</v>
      </c>
      <c r="K11" s="204">
        <v>4</v>
      </c>
      <c r="L11" s="204">
        <v>2</v>
      </c>
      <c r="M11" s="204">
        <v>4</v>
      </c>
      <c r="N11" s="204">
        <v>2</v>
      </c>
      <c r="O11" s="204">
        <v>4</v>
      </c>
      <c r="P11" s="204">
        <v>2</v>
      </c>
      <c r="Q11" s="204">
        <v>4</v>
      </c>
      <c r="R11" s="204">
        <v>2</v>
      </c>
      <c r="S11" s="204">
        <v>4</v>
      </c>
      <c r="T11" s="204">
        <v>3</v>
      </c>
      <c r="U11" s="205"/>
      <c r="V11" s="206">
        <f>SUM(D11:U11)</f>
        <v>51</v>
      </c>
      <c r="W11" s="20">
        <v>2</v>
      </c>
      <c r="X11" s="25">
        <v>4</v>
      </c>
      <c r="Y11" s="25">
        <v>2</v>
      </c>
      <c r="Z11" s="25">
        <v>4</v>
      </c>
      <c r="AA11" s="25">
        <v>2</v>
      </c>
      <c r="AB11" s="25">
        <v>4</v>
      </c>
      <c r="AC11" s="25">
        <v>2</v>
      </c>
      <c r="AD11" s="25">
        <v>4</v>
      </c>
      <c r="AE11" s="25">
        <v>2</v>
      </c>
      <c r="AF11" s="25">
        <v>4</v>
      </c>
      <c r="AG11" s="25">
        <v>2</v>
      </c>
      <c r="AH11" s="25">
        <v>4</v>
      </c>
      <c r="AI11" s="25" t="s">
        <v>193</v>
      </c>
      <c r="AJ11" s="25">
        <v>4</v>
      </c>
      <c r="AK11" s="25">
        <v>2</v>
      </c>
      <c r="AL11" s="25">
        <v>4</v>
      </c>
      <c r="AM11" s="25">
        <v>2</v>
      </c>
      <c r="AN11" s="25">
        <v>4</v>
      </c>
      <c r="AO11" s="25">
        <v>2</v>
      </c>
      <c r="AP11" s="25">
        <v>4</v>
      </c>
      <c r="AQ11" s="25">
        <v>2</v>
      </c>
      <c r="AR11" s="25">
        <v>4</v>
      </c>
      <c r="AS11" s="25">
        <v>2</v>
      </c>
      <c r="AT11" s="25"/>
      <c r="AU11" s="20"/>
      <c r="AV11" s="206">
        <f>SUM(W11:AU11)</f>
        <v>66</v>
      </c>
      <c r="AW11" s="208"/>
      <c r="AX11" s="208"/>
      <c r="AY11" s="208"/>
      <c r="AZ11" s="208"/>
      <c r="BA11" s="208"/>
      <c r="BB11" s="208"/>
      <c r="BC11" s="208"/>
      <c r="BD11" s="20">
        <f t="shared" si="0"/>
        <v>51</v>
      </c>
      <c r="BE11" s="2"/>
    </row>
    <row r="12" spans="1:57" ht="15.75">
      <c r="A12" s="180"/>
      <c r="B12" s="181"/>
      <c r="C12" s="172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10"/>
      <c r="V12" s="211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1</v>
      </c>
      <c r="AH12" s="17">
        <v>1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209"/>
      <c r="AU12" s="17"/>
      <c r="AV12" s="208">
        <v>2</v>
      </c>
      <c r="AW12" s="208"/>
      <c r="AX12" s="208"/>
      <c r="AY12" s="208"/>
      <c r="AZ12" s="208"/>
      <c r="BA12" s="208"/>
      <c r="BB12" s="208"/>
      <c r="BC12" s="208"/>
      <c r="BD12" s="20">
        <f t="shared" si="0"/>
        <v>0</v>
      </c>
      <c r="BE12" s="2"/>
    </row>
    <row r="13" spans="1:57" ht="15.75">
      <c r="A13" s="180" t="s">
        <v>197</v>
      </c>
      <c r="B13" s="186" t="s">
        <v>19</v>
      </c>
      <c r="C13" s="171" t="s">
        <v>198</v>
      </c>
      <c r="D13" s="204">
        <v>2</v>
      </c>
      <c r="E13" s="204">
        <v>2</v>
      </c>
      <c r="F13" s="204">
        <v>2</v>
      </c>
      <c r="G13" s="204">
        <v>2</v>
      </c>
      <c r="H13" s="204">
        <v>2</v>
      </c>
      <c r="I13" s="204">
        <v>2</v>
      </c>
      <c r="J13" s="204">
        <v>2</v>
      </c>
      <c r="K13" s="204">
        <v>2</v>
      </c>
      <c r="L13" s="204">
        <v>2</v>
      </c>
      <c r="M13" s="204">
        <v>2</v>
      </c>
      <c r="N13" s="204">
        <v>2</v>
      </c>
      <c r="O13" s="204">
        <v>2</v>
      </c>
      <c r="P13" s="204">
        <v>2</v>
      </c>
      <c r="Q13" s="204">
        <v>2</v>
      </c>
      <c r="R13" s="204">
        <v>2</v>
      </c>
      <c r="S13" s="204">
        <v>2</v>
      </c>
      <c r="T13" s="204">
        <v>2</v>
      </c>
      <c r="U13" s="205"/>
      <c r="V13" s="206">
        <f>SUM(D13:U13)</f>
        <v>34</v>
      </c>
      <c r="W13" s="20">
        <v>2</v>
      </c>
      <c r="X13" s="25">
        <v>2</v>
      </c>
      <c r="Y13" s="25">
        <v>2</v>
      </c>
      <c r="Z13" s="25">
        <v>2</v>
      </c>
      <c r="AA13" s="25">
        <v>2</v>
      </c>
      <c r="AB13" s="25">
        <v>2</v>
      </c>
      <c r="AC13" s="25">
        <v>2</v>
      </c>
      <c r="AD13" s="25">
        <v>2</v>
      </c>
      <c r="AE13" s="25">
        <v>2</v>
      </c>
      <c r="AF13" s="25">
        <v>2</v>
      </c>
      <c r="AG13" s="25">
        <v>2</v>
      </c>
      <c r="AH13" s="25">
        <v>2</v>
      </c>
      <c r="AI13" s="25" t="s">
        <v>193</v>
      </c>
      <c r="AJ13" s="25">
        <v>2</v>
      </c>
      <c r="AK13" s="25">
        <v>2</v>
      </c>
      <c r="AL13" s="25">
        <v>2</v>
      </c>
      <c r="AM13" s="25">
        <v>2</v>
      </c>
      <c r="AN13" s="25">
        <v>2</v>
      </c>
      <c r="AO13" s="25">
        <v>2</v>
      </c>
      <c r="AP13" s="25">
        <v>2</v>
      </c>
      <c r="AQ13" s="25">
        <v>2</v>
      </c>
      <c r="AR13" s="25">
        <v>2</v>
      </c>
      <c r="AS13" s="25">
        <v>2</v>
      </c>
      <c r="AT13" s="25"/>
      <c r="AU13" s="20"/>
      <c r="AV13" s="206">
        <f>SUM(W13:AU13)</f>
        <v>44</v>
      </c>
      <c r="AW13" s="208"/>
      <c r="AX13" s="208"/>
      <c r="AY13" s="208"/>
      <c r="AZ13" s="208"/>
      <c r="BA13" s="208"/>
      <c r="BB13" s="208"/>
      <c r="BC13" s="208"/>
      <c r="BD13" s="20">
        <f t="shared" si="0"/>
        <v>34</v>
      </c>
      <c r="BE13" s="2"/>
    </row>
    <row r="14" spans="1:57" ht="15.75">
      <c r="A14" s="180"/>
      <c r="B14" s="179"/>
      <c r="C14" s="172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10"/>
      <c r="V14" s="211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>
        <v>1</v>
      </c>
      <c r="AK14" s="17">
        <v>1</v>
      </c>
      <c r="AL14" s="17"/>
      <c r="AM14" s="17"/>
      <c r="AN14" s="17"/>
      <c r="AO14" s="17"/>
      <c r="AP14" s="17"/>
      <c r="AQ14" s="17"/>
      <c r="AR14" s="17"/>
      <c r="AS14" s="17"/>
      <c r="AT14" s="209"/>
      <c r="AU14" s="17"/>
      <c r="AV14" s="208">
        <v>2</v>
      </c>
      <c r="AW14" s="208"/>
      <c r="AX14" s="208"/>
      <c r="AY14" s="208"/>
      <c r="AZ14" s="208"/>
      <c r="BA14" s="208"/>
      <c r="BB14" s="208"/>
      <c r="BC14" s="208"/>
      <c r="BD14" s="20">
        <f t="shared" si="0"/>
        <v>0</v>
      </c>
      <c r="BE14" s="2"/>
    </row>
    <row r="15" spans="1:57" ht="15.75">
      <c r="A15" s="180" t="s">
        <v>199</v>
      </c>
      <c r="B15" s="184" t="s">
        <v>20</v>
      </c>
      <c r="C15" s="171" t="s">
        <v>196</v>
      </c>
      <c r="D15" s="204">
        <v>2</v>
      </c>
      <c r="E15" s="204">
        <v>4</v>
      </c>
      <c r="F15" s="204">
        <v>2</v>
      </c>
      <c r="G15" s="204">
        <v>4</v>
      </c>
      <c r="H15" s="204">
        <v>2</v>
      </c>
      <c r="I15" s="204">
        <v>4</v>
      </c>
      <c r="J15" s="204">
        <v>2</v>
      </c>
      <c r="K15" s="204">
        <v>4</v>
      </c>
      <c r="L15" s="204">
        <v>2</v>
      </c>
      <c r="M15" s="204">
        <v>4</v>
      </c>
      <c r="N15" s="204">
        <v>2</v>
      </c>
      <c r="O15" s="204">
        <v>4</v>
      </c>
      <c r="P15" s="204">
        <v>2</v>
      </c>
      <c r="Q15" s="204">
        <v>4</v>
      </c>
      <c r="R15" s="204">
        <v>2</v>
      </c>
      <c r="S15" s="204">
        <v>4</v>
      </c>
      <c r="T15" s="204">
        <v>3</v>
      </c>
      <c r="U15" s="205"/>
      <c r="V15" s="206">
        <f>SUM(D15:U15)</f>
        <v>51</v>
      </c>
      <c r="W15" s="20">
        <v>4</v>
      </c>
      <c r="X15" s="25">
        <v>4</v>
      </c>
      <c r="Y15" s="25">
        <v>2</v>
      </c>
      <c r="Z15" s="25">
        <v>4</v>
      </c>
      <c r="AA15" s="25">
        <v>2</v>
      </c>
      <c r="AB15" s="25">
        <v>4</v>
      </c>
      <c r="AC15" s="25">
        <v>2</v>
      </c>
      <c r="AD15" s="25">
        <v>4</v>
      </c>
      <c r="AE15" s="25">
        <v>2</v>
      </c>
      <c r="AF15" s="25">
        <v>4</v>
      </c>
      <c r="AG15" s="25">
        <v>2</v>
      </c>
      <c r="AH15" s="25">
        <v>4</v>
      </c>
      <c r="AI15" s="25" t="s">
        <v>193</v>
      </c>
      <c r="AJ15" s="25">
        <v>4</v>
      </c>
      <c r="AK15" s="25">
        <v>2</v>
      </c>
      <c r="AL15" s="25">
        <v>4</v>
      </c>
      <c r="AM15" s="25">
        <v>2</v>
      </c>
      <c r="AN15" s="25">
        <v>4</v>
      </c>
      <c r="AO15" s="25">
        <v>2</v>
      </c>
      <c r="AP15" s="25">
        <v>4</v>
      </c>
      <c r="AQ15" s="25">
        <v>2</v>
      </c>
      <c r="AR15" s="25">
        <v>2</v>
      </c>
      <c r="AS15" s="25">
        <v>2</v>
      </c>
      <c r="AT15" s="25"/>
      <c r="AU15" s="20"/>
      <c r="AV15" s="206">
        <f>SUM(W15:AU15)</f>
        <v>66</v>
      </c>
      <c r="AW15" s="208"/>
      <c r="AX15" s="208"/>
      <c r="AY15" s="208"/>
      <c r="AZ15" s="208"/>
      <c r="BA15" s="208"/>
      <c r="BB15" s="208"/>
      <c r="BC15" s="208"/>
      <c r="BD15" s="20">
        <f t="shared" si="0"/>
        <v>51</v>
      </c>
      <c r="BE15" s="2"/>
    </row>
    <row r="16" spans="1:57" ht="15.75">
      <c r="A16" s="180"/>
      <c r="B16" s="185"/>
      <c r="C16" s="172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  <c r="V16" s="211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1</v>
      </c>
      <c r="AM16" s="17">
        <v>1</v>
      </c>
      <c r="AN16" s="17"/>
      <c r="AO16" s="17"/>
      <c r="AP16" s="17"/>
      <c r="AQ16" s="17"/>
      <c r="AR16" s="17"/>
      <c r="AS16" s="17"/>
      <c r="AT16" s="209"/>
      <c r="AU16" s="17"/>
      <c r="AV16" s="208">
        <v>2</v>
      </c>
      <c r="AW16" s="208"/>
      <c r="AX16" s="208"/>
      <c r="AY16" s="208"/>
      <c r="AZ16" s="208"/>
      <c r="BA16" s="208"/>
      <c r="BB16" s="208"/>
      <c r="BC16" s="208"/>
      <c r="BD16" s="20">
        <f t="shared" si="0"/>
        <v>0</v>
      </c>
      <c r="BE16" s="2"/>
    </row>
    <row r="17" spans="1:57" ht="15.75">
      <c r="A17" s="199" t="s">
        <v>200</v>
      </c>
      <c r="B17" s="184" t="s">
        <v>201</v>
      </c>
      <c r="C17" s="171" t="s">
        <v>202</v>
      </c>
      <c r="D17" s="204"/>
      <c r="E17" s="204">
        <v>4</v>
      </c>
      <c r="F17" s="204">
        <v>2</v>
      </c>
      <c r="G17" s="204">
        <v>4</v>
      </c>
      <c r="H17" s="204">
        <v>2</v>
      </c>
      <c r="I17" s="204">
        <v>4</v>
      </c>
      <c r="J17" s="204">
        <v>2</v>
      </c>
      <c r="K17" s="204">
        <v>4</v>
      </c>
      <c r="L17" s="204">
        <v>2</v>
      </c>
      <c r="M17" s="204">
        <v>4</v>
      </c>
      <c r="N17" s="204">
        <v>2</v>
      </c>
      <c r="O17" s="204">
        <v>4</v>
      </c>
      <c r="P17" s="204">
        <v>2</v>
      </c>
      <c r="Q17" s="204">
        <v>4</v>
      </c>
      <c r="R17" s="204">
        <v>2</v>
      </c>
      <c r="S17" s="204">
        <v>4</v>
      </c>
      <c r="T17" s="204">
        <v>3</v>
      </c>
      <c r="U17" s="211"/>
      <c r="V17" s="206">
        <f>SUM(D17:U17)</f>
        <v>49</v>
      </c>
      <c r="W17" s="20">
        <v>6</v>
      </c>
      <c r="X17" s="25">
        <v>2</v>
      </c>
      <c r="Y17" s="25">
        <v>4</v>
      </c>
      <c r="Z17" s="25">
        <v>2</v>
      </c>
      <c r="AA17" s="25">
        <v>4</v>
      </c>
      <c r="AB17" s="25">
        <v>2</v>
      </c>
      <c r="AC17" s="25">
        <v>4</v>
      </c>
      <c r="AD17" s="25">
        <v>2</v>
      </c>
      <c r="AE17" s="25">
        <v>4</v>
      </c>
      <c r="AF17" s="25">
        <v>2</v>
      </c>
      <c r="AG17" s="25">
        <v>4</v>
      </c>
      <c r="AH17" s="25">
        <v>2</v>
      </c>
      <c r="AI17" s="25" t="s">
        <v>193</v>
      </c>
      <c r="AJ17" s="25">
        <v>2</v>
      </c>
      <c r="AK17" s="25">
        <v>4</v>
      </c>
      <c r="AL17" s="25">
        <v>2</v>
      </c>
      <c r="AM17" s="25">
        <v>4</v>
      </c>
      <c r="AN17" s="25">
        <v>2</v>
      </c>
      <c r="AO17" s="25">
        <v>4</v>
      </c>
      <c r="AP17" s="25">
        <v>2</v>
      </c>
      <c r="AQ17" s="25">
        <v>4</v>
      </c>
      <c r="AR17" s="25">
        <v>2</v>
      </c>
      <c r="AS17" s="25">
        <v>4</v>
      </c>
      <c r="AT17" s="25"/>
      <c r="AU17" s="20"/>
      <c r="AV17" s="206">
        <f>SUM(W17:AU17)</f>
        <v>68</v>
      </c>
      <c r="AW17" s="208"/>
      <c r="AX17" s="208"/>
      <c r="AY17" s="208"/>
      <c r="AZ17" s="208"/>
      <c r="BA17" s="208"/>
      <c r="BB17" s="208"/>
      <c r="BC17" s="208"/>
      <c r="BD17" s="20">
        <f t="shared" si="0"/>
        <v>49</v>
      </c>
      <c r="BE17" s="2"/>
    </row>
    <row r="18" spans="1:57" ht="15.75">
      <c r="A18" s="200"/>
      <c r="B18" s="185"/>
      <c r="C18" s="172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11"/>
      <c r="V18" s="211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>
        <v>1</v>
      </c>
      <c r="AO18" s="17">
        <v>1</v>
      </c>
      <c r="AP18" s="17"/>
      <c r="AQ18" s="17"/>
      <c r="AR18" s="17"/>
      <c r="AS18" s="17"/>
      <c r="AT18" s="209"/>
      <c r="AU18" s="17"/>
      <c r="AV18" s="208">
        <v>2</v>
      </c>
      <c r="AW18" s="208"/>
      <c r="AX18" s="208"/>
      <c r="AY18" s="208"/>
      <c r="AZ18" s="208"/>
      <c r="BA18" s="208"/>
      <c r="BB18" s="208"/>
      <c r="BC18" s="208"/>
      <c r="BD18" s="20">
        <f t="shared" si="0"/>
        <v>0</v>
      </c>
      <c r="BE18" s="2"/>
    </row>
    <row r="19" spans="1:57" ht="15.75">
      <c r="A19" s="180" t="s">
        <v>203</v>
      </c>
      <c r="B19" s="184" t="s">
        <v>204</v>
      </c>
      <c r="C19" s="174" t="s">
        <v>198</v>
      </c>
      <c r="D19" s="20">
        <v>2</v>
      </c>
      <c r="E19" s="204">
        <v>2</v>
      </c>
      <c r="F19" s="204">
        <v>2</v>
      </c>
      <c r="G19" s="204">
        <v>2</v>
      </c>
      <c r="H19" s="204">
        <v>2</v>
      </c>
      <c r="I19" s="204">
        <v>2</v>
      </c>
      <c r="J19" s="204">
        <v>2</v>
      </c>
      <c r="K19" s="204">
        <v>2</v>
      </c>
      <c r="L19" s="204">
        <v>2</v>
      </c>
      <c r="M19" s="204">
        <v>2</v>
      </c>
      <c r="N19" s="204">
        <v>2</v>
      </c>
      <c r="O19" s="204">
        <v>2</v>
      </c>
      <c r="P19" s="204">
        <v>2</v>
      </c>
      <c r="Q19" s="204">
        <v>2</v>
      </c>
      <c r="R19" s="204">
        <v>2</v>
      </c>
      <c r="S19" s="204">
        <v>2</v>
      </c>
      <c r="T19" s="204">
        <v>2</v>
      </c>
      <c r="U19" s="211"/>
      <c r="V19" s="206">
        <f>SUM(D19:U19)</f>
        <v>34</v>
      </c>
      <c r="W19" s="20">
        <v>2</v>
      </c>
      <c r="X19" s="20">
        <v>2</v>
      </c>
      <c r="Y19" s="25">
        <v>2</v>
      </c>
      <c r="Z19" s="25">
        <v>2</v>
      </c>
      <c r="AA19" s="25">
        <v>2</v>
      </c>
      <c r="AB19" s="25">
        <v>2</v>
      </c>
      <c r="AC19" s="25">
        <v>2</v>
      </c>
      <c r="AD19" s="25">
        <v>2</v>
      </c>
      <c r="AE19" s="25">
        <v>2</v>
      </c>
      <c r="AF19" s="25">
        <v>2</v>
      </c>
      <c r="AG19" s="25">
        <v>2</v>
      </c>
      <c r="AH19" s="25">
        <v>2</v>
      </c>
      <c r="AI19" s="25" t="s">
        <v>193</v>
      </c>
      <c r="AJ19" s="25">
        <v>2</v>
      </c>
      <c r="AK19" s="25">
        <v>2</v>
      </c>
      <c r="AL19" s="25">
        <v>2</v>
      </c>
      <c r="AM19" s="25">
        <v>2</v>
      </c>
      <c r="AN19" s="25">
        <v>2</v>
      </c>
      <c r="AO19" s="25">
        <v>2</v>
      </c>
      <c r="AP19" s="25">
        <v>2</v>
      </c>
      <c r="AQ19" s="25">
        <v>2</v>
      </c>
      <c r="AR19" s="25">
        <v>2</v>
      </c>
      <c r="AS19" s="25">
        <v>2</v>
      </c>
      <c r="AT19" s="25"/>
      <c r="AU19" s="20"/>
      <c r="AV19" s="206">
        <f>SUM(W19:AU19)</f>
        <v>44</v>
      </c>
      <c r="AW19" s="208"/>
      <c r="AX19" s="208"/>
      <c r="AY19" s="208"/>
      <c r="AZ19" s="208"/>
      <c r="BA19" s="208"/>
      <c r="BB19" s="208"/>
      <c r="BC19" s="208"/>
      <c r="BD19" s="20">
        <f t="shared" si="0"/>
        <v>34</v>
      </c>
      <c r="BE19" s="2"/>
    </row>
    <row r="20" spans="1:57" ht="15.75">
      <c r="A20" s="180"/>
      <c r="B20" s="185"/>
      <c r="C20" s="13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/>
      <c r="V20" s="211"/>
      <c r="W20" s="20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>
        <v>1</v>
      </c>
      <c r="AR20" s="209"/>
      <c r="AS20" s="209">
        <v>1</v>
      </c>
      <c r="AT20" s="209"/>
      <c r="AU20" s="17"/>
      <c r="AV20" s="208">
        <v>2</v>
      </c>
      <c r="AW20" s="208"/>
      <c r="AX20" s="208"/>
      <c r="AY20" s="208"/>
      <c r="AZ20" s="208"/>
      <c r="BA20" s="208"/>
      <c r="BB20" s="208"/>
      <c r="BC20" s="208"/>
      <c r="BD20" s="20">
        <f t="shared" si="0"/>
        <v>0</v>
      </c>
      <c r="BE20" s="2"/>
    </row>
    <row r="21" spans="1:57" ht="15.75">
      <c r="A21" s="180" t="s">
        <v>205</v>
      </c>
      <c r="B21" s="184" t="s">
        <v>206</v>
      </c>
      <c r="C21" s="174" t="s">
        <v>198</v>
      </c>
      <c r="D21" s="204">
        <v>2</v>
      </c>
      <c r="E21" s="204">
        <v>2</v>
      </c>
      <c r="F21" s="204">
        <v>2</v>
      </c>
      <c r="G21" s="204">
        <v>2</v>
      </c>
      <c r="H21" s="204">
        <v>2</v>
      </c>
      <c r="I21" s="204">
        <v>2</v>
      </c>
      <c r="J21" s="204">
        <v>2</v>
      </c>
      <c r="K21" s="204">
        <v>2</v>
      </c>
      <c r="L21" s="204">
        <v>2</v>
      </c>
      <c r="M21" s="204">
        <v>2</v>
      </c>
      <c r="N21" s="204">
        <v>2</v>
      </c>
      <c r="O21" s="204">
        <v>2</v>
      </c>
      <c r="P21" s="204">
        <v>2</v>
      </c>
      <c r="Q21" s="204">
        <v>2</v>
      </c>
      <c r="R21" s="204">
        <v>2</v>
      </c>
      <c r="S21" s="204">
        <v>2</v>
      </c>
      <c r="T21" s="204">
        <v>2</v>
      </c>
      <c r="U21" s="211"/>
      <c r="V21" s="206">
        <f>SUM(D21:U21)</f>
        <v>34</v>
      </c>
      <c r="W21" s="20">
        <v>2</v>
      </c>
      <c r="X21" s="20">
        <v>2</v>
      </c>
      <c r="Y21" s="25">
        <v>2</v>
      </c>
      <c r="Z21" s="25">
        <v>2</v>
      </c>
      <c r="AA21" s="25">
        <v>2</v>
      </c>
      <c r="AB21" s="25">
        <v>2</v>
      </c>
      <c r="AC21" s="25">
        <v>2</v>
      </c>
      <c r="AD21" s="25">
        <v>2</v>
      </c>
      <c r="AE21" s="25">
        <v>2</v>
      </c>
      <c r="AF21" s="25">
        <v>2</v>
      </c>
      <c r="AG21" s="25">
        <v>2</v>
      </c>
      <c r="AH21" s="25">
        <v>2</v>
      </c>
      <c r="AI21" s="25" t="s">
        <v>193</v>
      </c>
      <c r="AJ21" s="25">
        <v>2</v>
      </c>
      <c r="AK21" s="25">
        <v>2</v>
      </c>
      <c r="AL21" s="25">
        <v>2</v>
      </c>
      <c r="AM21" s="25">
        <v>2</v>
      </c>
      <c r="AN21" s="25">
        <v>2</v>
      </c>
      <c r="AO21" s="25">
        <v>2</v>
      </c>
      <c r="AP21" s="25">
        <v>2</v>
      </c>
      <c r="AQ21" s="25">
        <v>2</v>
      </c>
      <c r="AR21" s="25">
        <v>4</v>
      </c>
      <c r="AS21" s="25"/>
      <c r="AT21" s="25"/>
      <c r="AU21" s="20"/>
      <c r="AV21" s="206">
        <f>SUM(W21:AU21)</f>
        <v>44</v>
      </c>
      <c r="AW21" s="208"/>
      <c r="AX21" s="208"/>
      <c r="AY21" s="208"/>
      <c r="AZ21" s="208"/>
      <c r="BA21" s="208"/>
      <c r="BB21" s="208"/>
      <c r="BC21" s="208"/>
      <c r="BD21" s="20">
        <f t="shared" si="0"/>
        <v>34</v>
      </c>
      <c r="BE21" s="2"/>
    </row>
    <row r="22" spans="1:57" ht="15.75">
      <c r="A22" s="180"/>
      <c r="B22" s="185"/>
      <c r="C22" s="13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/>
      <c r="V22" s="211"/>
      <c r="W22" s="20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>
        <v>1</v>
      </c>
      <c r="AQ22" s="209"/>
      <c r="AR22" s="209">
        <v>1</v>
      </c>
      <c r="AS22" s="209"/>
      <c r="AT22" s="209"/>
      <c r="AU22" s="17"/>
      <c r="AV22" s="208">
        <v>2</v>
      </c>
      <c r="AW22" s="208"/>
      <c r="AX22" s="208"/>
      <c r="AY22" s="208"/>
      <c r="AZ22" s="208"/>
      <c r="BA22" s="208"/>
      <c r="BB22" s="208"/>
      <c r="BC22" s="208"/>
      <c r="BD22" s="20">
        <f t="shared" si="0"/>
        <v>0</v>
      </c>
      <c r="BE22" s="2"/>
    </row>
    <row r="23" spans="1:57" ht="15.75">
      <c r="A23" s="180" t="s">
        <v>207</v>
      </c>
      <c r="B23" s="181" t="s">
        <v>21</v>
      </c>
      <c r="C23" s="171" t="s">
        <v>196</v>
      </c>
      <c r="D23" s="204">
        <v>4</v>
      </c>
      <c r="E23" s="204">
        <v>2</v>
      </c>
      <c r="F23" s="204">
        <v>4</v>
      </c>
      <c r="G23" s="204">
        <v>2</v>
      </c>
      <c r="H23" s="204">
        <v>4</v>
      </c>
      <c r="I23" s="204">
        <v>2</v>
      </c>
      <c r="J23" s="204">
        <v>4</v>
      </c>
      <c r="K23" s="204">
        <v>2</v>
      </c>
      <c r="L23" s="204">
        <v>4</v>
      </c>
      <c r="M23" s="204">
        <v>2</v>
      </c>
      <c r="N23" s="204">
        <v>4</v>
      </c>
      <c r="O23" s="204">
        <v>2</v>
      </c>
      <c r="P23" s="204">
        <v>4</v>
      </c>
      <c r="Q23" s="204">
        <v>2</v>
      </c>
      <c r="R23" s="204">
        <v>4</v>
      </c>
      <c r="S23" s="204">
        <v>2</v>
      </c>
      <c r="T23" s="204">
        <v>3</v>
      </c>
      <c r="U23" s="205"/>
      <c r="V23" s="206">
        <f>SUM(D23:U23)</f>
        <v>51</v>
      </c>
      <c r="W23" s="20">
        <v>2</v>
      </c>
      <c r="X23" s="25">
        <v>2</v>
      </c>
      <c r="Y23" s="25">
        <v>4</v>
      </c>
      <c r="Z23" s="25">
        <v>2</v>
      </c>
      <c r="AA23" s="25">
        <v>4</v>
      </c>
      <c r="AB23" s="25">
        <v>2</v>
      </c>
      <c r="AC23" s="25">
        <v>4</v>
      </c>
      <c r="AD23" s="25">
        <v>2</v>
      </c>
      <c r="AE23" s="25">
        <v>4</v>
      </c>
      <c r="AF23" s="25">
        <v>2</v>
      </c>
      <c r="AG23" s="25">
        <v>4</v>
      </c>
      <c r="AH23" s="25">
        <v>2</v>
      </c>
      <c r="AI23" s="25" t="s">
        <v>193</v>
      </c>
      <c r="AJ23" s="25">
        <v>2</v>
      </c>
      <c r="AK23" s="25">
        <v>4</v>
      </c>
      <c r="AL23" s="25">
        <v>2</v>
      </c>
      <c r="AM23" s="25">
        <v>4</v>
      </c>
      <c r="AN23" s="25">
        <v>2</v>
      </c>
      <c r="AO23" s="25">
        <v>4</v>
      </c>
      <c r="AP23" s="25">
        <v>2</v>
      </c>
      <c r="AQ23" s="25">
        <v>4</v>
      </c>
      <c r="AR23" s="25">
        <v>2</v>
      </c>
      <c r="AS23" s="25">
        <v>6</v>
      </c>
      <c r="AT23" s="25"/>
      <c r="AU23" s="20"/>
      <c r="AV23" s="206">
        <f>SUM(W23:AU23)</f>
        <v>66</v>
      </c>
      <c r="AW23" s="208"/>
      <c r="AX23" s="208"/>
      <c r="AY23" s="208"/>
      <c r="AZ23" s="208"/>
      <c r="BA23" s="208"/>
      <c r="BB23" s="208"/>
      <c r="BC23" s="208"/>
      <c r="BD23" s="20">
        <f t="shared" si="0"/>
        <v>51</v>
      </c>
      <c r="BE23" s="2"/>
    </row>
    <row r="24" spans="1:57" ht="15.75">
      <c r="A24" s="180"/>
      <c r="B24" s="181"/>
      <c r="C24" s="172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10"/>
      <c r="V24" s="211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208"/>
      <c r="AW24" s="208"/>
      <c r="AX24" s="208"/>
      <c r="AY24" s="208"/>
      <c r="AZ24" s="208"/>
      <c r="BA24" s="208"/>
      <c r="BB24" s="208"/>
      <c r="BC24" s="208"/>
      <c r="BD24" s="20">
        <f t="shared" si="0"/>
        <v>0</v>
      </c>
      <c r="BE24" s="2"/>
    </row>
    <row r="25" spans="1:57" ht="15.75">
      <c r="A25" s="180" t="s">
        <v>208</v>
      </c>
      <c r="B25" s="181" t="s">
        <v>209</v>
      </c>
      <c r="C25" s="8" t="s">
        <v>210</v>
      </c>
      <c r="D25" s="204">
        <v>6</v>
      </c>
      <c r="E25" s="204">
        <v>4</v>
      </c>
      <c r="F25" s="204">
        <v>4</v>
      </c>
      <c r="G25" s="204">
        <v>4</v>
      </c>
      <c r="H25" s="204">
        <v>4</v>
      </c>
      <c r="I25" s="204">
        <v>4</v>
      </c>
      <c r="J25" s="204">
        <v>4</v>
      </c>
      <c r="K25" s="204">
        <v>4</v>
      </c>
      <c r="L25" s="204">
        <v>4</v>
      </c>
      <c r="M25" s="204">
        <v>4</v>
      </c>
      <c r="N25" s="204">
        <v>4</v>
      </c>
      <c r="O25" s="204">
        <v>4</v>
      </c>
      <c r="P25" s="204">
        <v>4</v>
      </c>
      <c r="Q25" s="204">
        <v>4</v>
      </c>
      <c r="R25" s="204">
        <v>4</v>
      </c>
      <c r="S25" s="204">
        <v>4</v>
      </c>
      <c r="T25" s="204">
        <v>4</v>
      </c>
      <c r="U25" s="211"/>
      <c r="V25" s="206">
        <f>SUM(D25:U25)</f>
        <v>70</v>
      </c>
      <c r="W25" s="20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17"/>
      <c r="AV25" s="208"/>
      <c r="AW25" s="208"/>
      <c r="AX25" s="208"/>
      <c r="AY25" s="208"/>
      <c r="AZ25" s="208"/>
      <c r="BA25" s="208"/>
      <c r="BB25" s="208"/>
      <c r="BC25" s="208"/>
      <c r="BD25" s="20">
        <f t="shared" si="0"/>
        <v>70</v>
      </c>
      <c r="BE25" s="2"/>
    </row>
    <row r="26" spans="1:57" ht="15.75">
      <c r="A26" s="180"/>
      <c r="B26" s="181"/>
      <c r="C26" s="8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>
        <v>2</v>
      </c>
      <c r="T26" s="209">
        <v>2</v>
      </c>
      <c r="U26" s="210"/>
      <c r="V26" s="211">
        <f>SUM(S26:U26)</f>
        <v>4</v>
      </c>
      <c r="W26" s="20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17"/>
      <c r="AV26" s="208"/>
      <c r="AW26" s="208"/>
      <c r="AX26" s="208"/>
      <c r="AY26" s="208"/>
      <c r="AZ26" s="208"/>
      <c r="BA26" s="208"/>
      <c r="BB26" s="208"/>
      <c r="BC26" s="208"/>
      <c r="BD26" s="20">
        <f t="shared" si="0"/>
        <v>4</v>
      </c>
      <c r="BE26" s="2"/>
    </row>
    <row r="27" spans="1:57" ht="15.75">
      <c r="A27" s="182" t="s">
        <v>211</v>
      </c>
      <c r="B27" s="182" t="s">
        <v>212</v>
      </c>
      <c r="C27" s="171" t="s">
        <v>213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10"/>
      <c r="V27" s="211"/>
      <c r="W27" s="20"/>
      <c r="X27" s="209"/>
      <c r="Y27" s="204">
        <v>2</v>
      </c>
      <c r="Z27" s="204">
        <v>2</v>
      </c>
      <c r="AA27" s="204">
        <v>2</v>
      </c>
      <c r="AB27" s="204">
        <v>2</v>
      </c>
      <c r="AC27" s="204">
        <v>2</v>
      </c>
      <c r="AD27" s="204">
        <v>2</v>
      </c>
      <c r="AE27" s="204">
        <v>2</v>
      </c>
      <c r="AF27" s="204">
        <v>2</v>
      </c>
      <c r="AG27" s="204">
        <v>2</v>
      </c>
      <c r="AH27" s="204">
        <v>2</v>
      </c>
      <c r="AI27" s="204" t="s">
        <v>193</v>
      </c>
      <c r="AJ27" s="204">
        <v>2</v>
      </c>
      <c r="AK27" s="204">
        <v>2</v>
      </c>
      <c r="AL27" s="204">
        <v>2</v>
      </c>
      <c r="AM27" s="204">
        <v>2</v>
      </c>
      <c r="AN27" s="204">
        <v>2</v>
      </c>
      <c r="AO27" s="204">
        <v>2</v>
      </c>
      <c r="AP27" s="209"/>
      <c r="AQ27" s="209"/>
      <c r="AR27" s="204">
        <v>2</v>
      </c>
      <c r="AS27" s="204"/>
      <c r="AT27" s="209"/>
      <c r="AU27" s="20"/>
      <c r="AV27" s="206">
        <f>SUM(Y27:AU27)</f>
        <v>34</v>
      </c>
      <c r="AW27" s="208"/>
      <c r="AX27" s="208"/>
      <c r="AY27" s="208"/>
      <c r="AZ27" s="208"/>
      <c r="BA27" s="208"/>
      <c r="BB27" s="208"/>
      <c r="BC27" s="208"/>
      <c r="BD27" s="20"/>
      <c r="BE27" s="2"/>
    </row>
    <row r="28" spans="1:57" ht="15.75">
      <c r="A28" s="183"/>
      <c r="B28" s="183"/>
      <c r="C28" s="171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10"/>
      <c r="V28" s="211"/>
      <c r="W28" s="20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17"/>
      <c r="AV28" s="208"/>
      <c r="AW28" s="208"/>
      <c r="AX28" s="208"/>
      <c r="AY28" s="208"/>
      <c r="AZ28" s="208"/>
      <c r="BA28" s="208"/>
      <c r="BB28" s="208"/>
      <c r="BC28" s="208"/>
      <c r="BD28" s="20"/>
      <c r="BE28" s="2"/>
    </row>
    <row r="29" spans="1:57" ht="15.75">
      <c r="A29" s="180" t="s">
        <v>214</v>
      </c>
      <c r="B29" s="181" t="s">
        <v>22</v>
      </c>
      <c r="C29" s="171" t="s">
        <v>215</v>
      </c>
      <c r="D29" s="204">
        <v>4</v>
      </c>
      <c r="E29" s="204">
        <v>4</v>
      </c>
      <c r="F29" s="204">
        <v>4</v>
      </c>
      <c r="G29" s="204">
        <v>4</v>
      </c>
      <c r="H29" s="204">
        <v>4</v>
      </c>
      <c r="I29" s="204">
        <v>4</v>
      </c>
      <c r="J29" s="204">
        <v>4</v>
      </c>
      <c r="K29" s="204">
        <v>6</v>
      </c>
      <c r="L29" s="204">
        <v>4</v>
      </c>
      <c r="M29" s="204">
        <v>4</v>
      </c>
      <c r="N29" s="204">
        <v>4</v>
      </c>
      <c r="O29" s="204">
        <v>6</v>
      </c>
      <c r="P29" s="204">
        <v>6</v>
      </c>
      <c r="Q29" s="204">
        <v>6</v>
      </c>
      <c r="R29" s="204">
        <v>6</v>
      </c>
      <c r="S29" s="204">
        <v>6</v>
      </c>
      <c r="T29" s="204">
        <v>6</v>
      </c>
      <c r="U29" s="211"/>
      <c r="V29" s="206">
        <f>SUM(D29:U29)</f>
        <v>82</v>
      </c>
      <c r="W29" s="20">
        <v>12</v>
      </c>
      <c r="X29" s="25">
        <v>10</v>
      </c>
      <c r="Y29" s="25">
        <v>8</v>
      </c>
      <c r="Z29" s="25">
        <v>8</v>
      </c>
      <c r="AA29" s="25">
        <v>8</v>
      </c>
      <c r="AB29" s="25">
        <v>8</v>
      </c>
      <c r="AC29" s="25">
        <v>8</v>
      </c>
      <c r="AD29" s="25">
        <v>8</v>
      </c>
      <c r="AE29" s="25">
        <v>8</v>
      </c>
      <c r="AF29" s="25">
        <v>8</v>
      </c>
      <c r="AG29" s="25">
        <v>10</v>
      </c>
      <c r="AH29" s="25">
        <v>10</v>
      </c>
      <c r="AI29" s="25" t="s">
        <v>193</v>
      </c>
      <c r="AJ29" s="25">
        <v>10</v>
      </c>
      <c r="AK29" s="25">
        <v>10</v>
      </c>
      <c r="AL29" s="25">
        <v>10</v>
      </c>
      <c r="AM29" s="25">
        <v>10</v>
      </c>
      <c r="AN29" s="25">
        <v>10</v>
      </c>
      <c r="AO29" s="25">
        <v>10</v>
      </c>
      <c r="AP29" s="25">
        <v>12</v>
      </c>
      <c r="AQ29" s="25">
        <v>10</v>
      </c>
      <c r="AR29" s="25">
        <v>10</v>
      </c>
      <c r="AS29" s="25">
        <v>10</v>
      </c>
      <c r="AT29" s="207" t="s">
        <v>23</v>
      </c>
      <c r="AU29" s="20"/>
      <c r="AV29" s="206">
        <f>SUM(W29:AT29)</f>
        <v>208</v>
      </c>
      <c r="AW29" s="208"/>
      <c r="AX29" s="208"/>
      <c r="AY29" s="208"/>
      <c r="AZ29" s="208"/>
      <c r="BA29" s="208"/>
      <c r="BB29" s="208"/>
      <c r="BC29" s="208"/>
      <c r="BD29" s="20">
        <f aca="true" t="shared" si="1" ref="BD29:BD34">V29+AU29</f>
        <v>82</v>
      </c>
      <c r="BE29" s="2"/>
    </row>
    <row r="30" spans="1:57" ht="15.75">
      <c r="A30" s="180"/>
      <c r="B30" s="181"/>
      <c r="C30" s="172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1"/>
      <c r="V30" s="211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9">
        <v>12</v>
      </c>
      <c r="AU30" s="17"/>
      <c r="AV30" s="208">
        <f>SUM(AH30:AU30)</f>
        <v>12</v>
      </c>
      <c r="AW30" s="208"/>
      <c r="AX30" s="208"/>
      <c r="AY30" s="208"/>
      <c r="AZ30" s="208"/>
      <c r="BA30" s="208"/>
      <c r="BB30" s="208"/>
      <c r="BC30" s="208"/>
      <c r="BD30" s="20">
        <f t="shared" si="1"/>
        <v>0</v>
      </c>
      <c r="BE30" s="2"/>
    </row>
    <row r="31" spans="1:57" ht="15.75">
      <c r="A31" s="180" t="s">
        <v>216</v>
      </c>
      <c r="B31" s="186" t="s">
        <v>217</v>
      </c>
      <c r="C31" s="171" t="s">
        <v>218</v>
      </c>
      <c r="D31" s="204">
        <v>6</v>
      </c>
      <c r="E31" s="204">
        <v>4</v>
      </c>
      <c r="F31" s="204">
        <v>6</v>
      </c>
      <c r="G31" s="204">
        <v>4</v>
      </c>
      <c r="H31" s="204">
        <v>6</v>
      </c>
      <c r="I31" s="204">
        <v>4</v>
      </c>
      <c r="J31" s="204">
        <v>6</v>
      </c>
      <c r="K31" s="204">
        <v>2</v>
      </c>
      <c r="L31" s="204">
        <v>6</v>
      </c>
      <c r="M31" s="204">
        <v>4</v>
      </c>
      <c r="N31" s="204">
        <v>6</v>
      </c>
      <c r="O31" s="204">
        <v>2</v>
      </c>
      <c r="P31" s="204">
        <v>4</v>
      </c>
      <c r="Q31" s="204">
        <v>2</v>
      </c>
      <c r="R31" s="204">
        <v>4</v>
      </c>
      <c r="S31" s="212">
        <v>2</v>
      </c>
      <c r="T31" s="212">
        <v>3</v>
      </c>
      <c r="U31" s="211"/>
      <c r="V31" s="206">
        <f>SUM(D31:U31)</f>
        <v>71</v>
      </c>
      <c r="W31" s="20">
        <v>2</v>
      </c>
      <c r="X31" s="25">
        <v>4</v>
      </c>
      <c r="Y31" s="25">
        <v>4</v>
      </c>
      <c r="Z31" s="25">
        <v>4</v>
      </c>
      <c r="AA31" s="25">
        <v>4</v>
      </c>
      <c r="AB31" s="25">
        <v>4</v>
      </c>
      <c r="AC31" s="25">
        <v>4</v>
      </c>
      <c r="AD31" s="25">
        <v>4</v>
      </c>
      <c r="AE31" s="25">
        <v>4</v>
      </c>
      <c r="AF31" s="25">
        <v>4</v>
      </c>
      <c r="AG31" s="25">
        <v>2</v>
      </c>
      <c r="AH31" s="25">
        <v>2</v>
      </c>
      <c r="AI31" s="25" t="s">
        <v>193</v>
      </c>
      <c r="AJ31" s="25">
        <v>2</v>
      </c>
      <c r="AK31" s="25">
        <v>2</v>
      </c>
      <c r="AL31" s="25">
        <v>2</v>
      </c>
      <c r="AM31" s="25">
        <v>2</v>
      </c>
      <c r="AN31" s="25">
        <v>2</v>
      </c>
      <c r="AO31" s="25">
        <v>2</v>
      </c>
      <c r="AP31" s="25">
        <v>2</v>
      </c>
      <c r="AQ31" s="25">
        <v>4</v>
      </c>
      <c r="AR31" s="25">
        <v>2</v>
      </c>
      <c r="AS31" s="25">
        <v>2</v>
      </c>
      <c r="AT31" s="20"/>
      <c r="AU31" s="207" t="s">
        <v>23</v>
      </c>
      <c r="AV31" s="206">
        <f>SUM(W31:AU31)</f>
        <v>64</v>
      </c>
      <c r="AW31" s="208"/>
      <c r="AX31" s="208"/>
      <c r="AY31" s="208"/>
      <c r="AZ31" s="208"/>
      <c r="BA31" s="208"/>
      <c r="BB31" s="208"/>
      <c r="BC31" s="208"/>
      <c r="BD31" s="20">
        <f>V31+AV31</f>
        <v>135</v>
      </c>
      <c r="BE31" s="2"/>
    </row>
    <row r="32" spans="1:57" ht="15.75">
      <c r="A32" s="180"/>
      <c r="B32" s="179"/>
      <c r="C32" s="172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8"/>
      <c r="V32" s="211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9"/>
      <c r="AU32" s="17">
        <v>12</v>
      </c>
      <c r="AV32" s="208">
        <f>SUM(Y32:AU32)</f>
        <v>12</v>
      </c>
      <c r="AW32" s="208"/>
      <c r="AX32" s="208"/>
      <c r="AY32" s="208"/>
      <c r="AZ32" s="208"/>
      <c r="BA32" s="208"/>
      <c r="BB32" s="208"/>
      <c r="BC32" s="208"/>
      <c r="BD32" s="20">
        <f t="shared" si="1"/>
        <v>12</v>
      </c>
      <c r="BE32" s="2"/>
    </row>
    <row r="33" spans="1:57" ht="15.75">
      <c r="A33" s="199" t="s">
        <v>219</v>
      </c>
      <c r="B33" s="186" t="s">
        <v>220</v>
      </c>
      <c r="C33" s="180" t="s">
        <v>221</v>
      </c>
      <c r="D33" s="204">
        <v>4</v>
      </c>
      <c r="E33" s="204">
        <v>2</v>
      </c>
      <c r="F33" s="204">
        <v>4</v>
      </c>
      <c r="G33" s="204">
        <v>2</v>
      </c>
      <c r="H33" s="204">
        <v>4</v>
      </c>
      <c r="I33" s="204">
        <v>2</v>
      </c>
      <c r="J33" s="204">
        <v>4</v>
      </c>
      <c r="K33" s="204">
        <v>2</v>
      </c>
      <c r="L33" s="204">
        <v>4</v>
      </c>
      <c r="M33" s="204">
        <v>2</v>
      </c>
      <c r="N33" s="204">
        <v>4</v>
      </c>
      <c r="O33" s="204">
        <v>2</v>
      </c>
      <c r="P33" s="204">
        <v>4</v>
      </c>
      <c r="Q33" s="204">
        <v>2</v>
      </c>
      <c r="R33" s="204">
        <v>4</v>
      </c>
      <c r="S33" s="204">
        <v>2</v>
      </c>
      <c r="T33" s="204">
        <v>3</v>
      </c>
      <c r="U33" s="205"/>
      <c r="V33" s="206">
        <f>SUM(D33:U33)</f>
        <v>51</v>
      </c>
      <c r="W33" s="20"/>
      <c r="X33" s="25">
        <v>2</v>
      </c>
      <c r="Y33" s="25">
        <v>2</v>
      </c>
      <c r="Z33" s="25">
        <v>2</v>
      </c>
      <c r="AA33" s="25">
        <v>2</v>
      </c>
      <c r="AB33" s="25">
        <v>2</v>
      </c>
      <c r="AC33" s="25">
        <v>2</v>
      </c>
      <c r="AD33" s="25">
        <v>2</v>
      </c>
      <c r="AE33" s="25">
        <v>2</v>
      </c>
      <c r="AF33" s="25">
        <v>2</v>
      </c>
      <c r="AG33" s="25">
        <v>2</v>
      </c>
      <c r="AH33" s="25">
        <v>2</v>
      </c>
      <c r="AI33" s="25" t="s">
        <v>193</v>
      </c>
      <c r="AJ33" s="25">
        <v>2</v>
      </c>
      <c r="AK33" s="25">
        <v>2</v>
      </c>
      <c r="AL33" s="25">
        <v>2</v>
      </c>
      <c r="AM33" s="25">
        <v>2</v>
      </c>
      <c r="AN33" s="25">
        <v>2</v>
      </c>
      <c r="AO33" s="25">
        <v>2</v>
      </c>
      <c r="AP33" s="25">
        <v>2</v>
      </c>
      <c r="AQ33" s="25">
        <v>2</v>
      </c>
      <c r="AR33" s="25">
        <v>2</v>
      </c>
      <c r="AS33" s="25">
        <v>4</v>
      </c>
      <c r="AT33" s="20"/>
      <c r="AU33" s="20"/>
      <c r="AV33" s="206">
        <f>SUM(W33:AT33)</f>
        <v>44</v>
      </c>
      <c r="AW33" s="213"/>
      <c r="AX33" s="213"/>
      <c r="AY33" s="213"/>
      <c r="AZ33" s="213"/>
      <c r="BA33" s="213"/>
      <c r="BB33" s="213"/>
      <c r="BC33" s="213"/>
      <c r="BD33" s="20">
        <f t="shared" si="1"/>
        <v>51</v>
      </c>
      <c r="BE33" s="2"/>
    </row>
    <row r="34" spans="1:57" ht="15.75">
      <c r="A34" s="200"/>
      <c r="B34" s="179"/>
      <c r="C34" s="180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6"/>
      <c r="V34" s="10"/>
      <c r="W34" s="11"/>
      <c r="X34" s="11"/>
      <c r="Y34" s="11"/>
      <c r="Z34" s="11"/>
      <c r="AA34" s="11"/>
      <c r="AB34" s="11"/>
      <c r="AC34" s="11"/>
      <c r="AD34" s="11"/>
      <c r="AE34" s="11">
        <v>1</v>
      </c>
      <c r="AF34" s="11">
        <v>1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211">
        <f>SUM(X34:AU34)</f>
        <v>2</v>
      </c>
      <c r="AW34" s="29"/>
      <c r="AX34" s="29"/>
      <c r="AY34" s="29"/>
      <c r="AZ34" s="29"/>
      <c r="BA34" s="29"/>
      <c r="BB34" s="29"/>
      <c r="BC34" s="29"/>
      <c r="BD34" s="9">
        <f t="shared" si="1"/>
        <v>0</v>
      </c>
      <c r="BE34" s="58"/>
    </row>
    <row r="35" spans="1:57" ht="15.75">
      <c r="A35" s="197" t="s">
        <v>222</v>
      </c>
      <c r="B35" s="197"/>
      <c r="C35" s="197"/>
      <c r="D35" s="214">
        <f aca="true" t="shared" si="2" ref="D35:V35">D33+D31+D29+D25+D23+D21+D19+D17+D15+D13+D11+D9</f>
        <v>36</v>
      </c>
      <c r="E35" s="214">
        <f t="shared" si="2"/>
        <v>36</v>
      </c>
      <c r="F35" s="214">
        <f t="shared" si="2"/>
        <v>36</v>
      </c>
      <c r="G35" s="214">
        <f t="shared" si="2"/>
        <v>36</v>
      </c>
      <c r="H35" s="214">
        <f t="shared" si="2"/>
        <v>36</v>
      </c>
      <c r="I35" s="214">
        <f t="shared" si="2"/>
        <v>36</v>
      </c>
      <c r="J35" s="214">
        <f t="shared" si="2"/>
        <v>36</v>
      </c>
      <c r="K35" s="214">
        <f t="shared" si="2"/>
        <v>36</v>
      </c>
      <c r="L35" s="214">
        <f t="shared" si="2"/>
        <v>36</v>
      </c>
      <c r="M35" s="214">
        <f t="shared" si="2"/>
        <v>36</v>
      </c>
      <c r="N35" s="214">
        <f t="shared" si="2"/>
        <v>36</v>
      </c>
      <c r="O35" s="214">
        <f t="shared" si="2"/>
        <v>36</v>
      </c>
      <c r="P35" s="214">
        <f t="shared" si="2"/>
        <v>36</v>
      </c>
      <c r="Q35" s="214">
        <f t="shared" si="2"/>
        <v>36</v>
      </c>
      <c r="R35" s="214">
        <f t="shared" si="2"/>
        <v>36</v>
      </c>
      <c r="S35" s="214">
        <f t="shared" si="2"/>
        <v>36</v>
      </c>
      <c r="T35" s="214">
        <f>T33+T31+T29+T25+T23+T21+T19+T17+T15+T13+T11+T9</f>
        <v>36</v>
      </c>
      <c r="U35" s="217">
        <f t="shared" si="2"/>
        <v>0</v>
      </c>
      <c r="V35" s="218">
        <f t="shared" si="2"/>
        <v>612</v>
      </c>
      <c r="W35" s="9">
        <f aca="true" t="shared" si="3" ref="W35:AD35">W33+W31+W29+W23+W21+W19+W17+W15+W13+W11+W9+W27</f>
        <v>36</v>
      </c>
      <c r="X35" s="9">
        <f t="shared" si="3"/>
        <v>36</v>
      </c>
      <c r="Y35" s="9">
        <f t="shared" si="3"/>
        <v>36</v>
      </c>
      <c r="Z35" s="9">
        <f t="shared" si="3"/>
        <v>36</v>
      </c>
      <c r="AA35" s="9">
        <f t="shared" si="3"/>
        <v>36</v>
      </c>
      <c r="AB35" s="9">
        <f t="shared" si="3"/>
        <v>36</v>
      </c>
      <c r="AC35" s="9">
        <f t="shared" si="3"/>
        <v>36</v>
      </c>
      <c r="AD35" s="9">
        <f t="shared" si="3"/>
        <v>36</v>
      </c>
      <c r="AE35" s="9">
        <f>AE33+AE31+AE29+AE23+AE21+AE19+AE17+AE15+AE13+AE11+AE9+AE27+AE34</f>
        <v>37</v>
      </c>
      <c r="AF35" s="9">
        <f>AF33+AF31+AF29+AF23+AF21+AF19+AF17+AF15+AF13+AF11+AF9+AF27+AF34</f>
        <v>37</v>
      </c>
      <c r="AG35" s="9">
        <f>AG33+AG31+AG29+AG23+AG21+AG19+AG17+AG15+AG13+AG11+AG9+AG27+AG12</f>
        <v>37</v>
      </c>
      <c r="AH35" s="9">
        <f>AH33+AH31+AH29+AH23+AH21+AH19+AH17+AH15+AH13+AH11+AH9+AH27+AH12</f>
        <v>37</v>
      </c>
      <c r="AI35" s="9"/>
      <c r="AJ35" s="9">
        <f>AJ33+AJ31+AJ29+AJ23+AJ21+AJ19+AJ17+AJ15+AJ13+AJ11+AJ9+AJ27+AJ14</f>
        <v>37</v>
      </c>
      <c r="AK35" s="9">
        <f>AK33+AK31+AK29+AK23+AK21+AK19+AK17+AK15+AK13+AK11+AK9+AK27+AK14</f>
        <v>37</v>
      </c>
      <c r="AL35" s="9">
        <f>AL33+AL31+AL29+AL23+AL21+AL19+AL17+AL15+AL13+AL11+AL9+AL27+AL16</f>
        <v>37</v>
      </c>
      <c r="AM35" s="9">
        <f>AM33+AM31+AM29+AM23+AM21+AM19+AM17+AM15+AM13+AM11+AM9+AM27+AM16</f>
        <v>37</v>
      </c>
      <c r="AN35" s="9">
        <f>AN33+AN31+AN29+AN23+AN21+AN19+AN17+AN15+AN13+AN11+AN9+AN27+AN18</f>
        <v>37</v>
      </c>
      <c r="AO35" s="9">
        <f>AO33+AO31+AO29+AO23+AO21+AO19+AO17+AO15+AO13+AO11+AO9+AO27+AO18</f>
        <v>37</v>
      </c>
      <c r="AP35" s="9">
        <f>AP33+AP31+AP29+AP23+AP21+AP19+AP17+AP15+AP13+AP11+AP9+AP22</f>
        <v>37</v>
      </c>
      <c r="AQ35" s="9">
        <f>AQ33+AQ31+AQ29+AQ23+AQ21+AQ19+AQ17+AQ15+AQ13+AQ11+AQ9+AQ20</f>
        <v>37</v>
      </c>
      <c r="AR35" s="9">
        <f>AR33+AR31+AR29+AR23+AR21+AR19+AR17+AR15+AR13+AR11+AR9+AR12+AR27+AR22</f>
        <v>37</v>
      </c>
      <c r="AS35" s="9">
        <f>AS33+AS31+AS29+AS23+AS21+AS19+AS17+AS15+AS13+AS11+AS9+AS12+AS27+AS22+AS20+AS18+AS16</f>
        <v>37</v>
      </c>
      <c r="AT35" s="9"/>
      <c r="AU35" s="219"/>
      <c r="AV35" s="206">
        <f>SUM(W35:AU35)</f>
        <v>806</v>
      </c>
      <c r="AW35" s="187"/>
      <c r="AX35" s="29"/>
      <c r="AY35" s="29"/>
      <c r="AZ35" s="29"/>
      <c r="BA35" s="29"/>
      <c r="BB35" s="29"/>
      <c r="BC35" s="29"/>
      <c r="BD35" s="218">
        <f>BD33+BD31+BD29+BD25+BD23+BD21+BD19+BD17+BD15+BD13+BD11+BD9</f>
        <v>676</v>
      </c>
      <c r="BE35" s="2"/>
    </row>
    <row r="36" spans="1:57" ht="15.75">
      <c r="A36" s="222"/>
      <c r="B36" s="223"/>
      <c r="C36" s="196"/>
      <c r="D36" s="220"/>
      <c r="E36" s="220"/>
      <c r="F36" s="220"/>
      <c r="G36" s="220"/>
      <c r="H36" s="220"/>
      <c r="I36" s="220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11"/>
      <c r="V36" s="10">
        <f>V35/2</f>
        <v>306</v>
      </c>
      <c r="W36" s="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221" t="s">
        <v>223</v>
      </c>
      <c r="AU36" s="221" t="s">
        <v>89</v>
      </c>
      <c r="AV36" s="206">
        <f>SUM(X36:AU36)</f>
        <v>0</v>
      </c>
      <c r="AW36" s="11"/>
      <c r="AX36" s="11"/>
      <c r="AY36" s="11"/>
      <c r="AZ36" s="11"/>
      <c r="BA36" s="11"/>
      <c r="BB36" s="11"/>
      <c r="BC36" s="11"/>
      <c r="BD36" s="218">
        <f>BD34+BD32+BD30+BD26+BD24+BD22+BD20+BD18+BD16+BD14+BD12+BD10</f>
        <v>16</v>
      </c>
      <c r="BE36" s="2"/>
    </row>
    <row r="37" spans="1:57" ht="21" customHeight="1">
      <c r="A37" s="197" t="s">
        <v>224</v>
      </c>
      <c r="B37" s="197"/>
      <c r="C37" s="197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>
        <v>2</v>
      </c>
      <c r="T37" s="212">
        <v>2</v>
      </c>
      <c r="U37" s="205"/>
      <c r="V37" s="205">
        <v>4</v>
      </c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"/>
      <c r="AV37" s="206">
        <f>SUM(X37:AU37)</f>
        <v>0</v>
      </c>
      <c r="AW37" s="11"/>
      <c r="AX37" s="11"/>
      <c r="AY37" s="11"/>
      <c r="AZ37" s="11"/>
      <c r="BA37" s="11"/>
      <c r="BB37" s="11"/>
      <c r="BC37" s="11"/>
      <c r="BD37" s="9"/>
      <c r="BE37" s="106"/>
    </row>
    <row r="38" spans="1:57" ht="15.75">
      <c r="A38" s="198" t="s">
        <v>129</v>
      </c>
      <c r="B38" s="198"/>
      <c r="C38" s="198"/>
      <c r="D38" s="212">
        <f aca="true" t="shared" si="4" ref="D38:U38">D37+D35</f>
        <v>36</v>
      </c>
      <c r="E38" s="212">
        <f t="shared" si="4"/>
        <v>36</v>
      </c>
      <c r="F38" s="212">
        <f t="shared" si="4"/>
        <v>36</v>
      </c>
      <c r="G38" s="212">
        <f t="shared" si="4"/>
        <v>36</v>
      </c>
      <c r="H38" s="212">
        <f t="shared" si="4"/>
        <v>36</v>
      </c>
      <c r="I38" s="212">
        <f t="shared" si="4"/>
        <v>36</v>
      </c>
      <c r="J38" s="212">
        <f t="shared" si="4"/>
        <v>36</v>
      </c>
      <c r="K38" s="212">
        <f t="shared" si="4"/>
        <v>36</v>
      </c>
      <c r="L38" s="212">
        <f t="shared" si="4"/>
        <v>36</v>
      </c>
      <c r="M38" s="212">
        <f t="shared" si="4"/>
        <v>36</v>
      </c>
      <c r="N38" s="212">
        <f t="shared" si="4"/>
        <v>36</v>
      </c>
      <c r="O38" s="212">
        <f t="shared" si="4"/>
        <v>36</v>
      </c>
      <c r="P38" s="212">
        <f t="shared" si="4"/>
        <v>36</v>
      </c>
      <c r="Q38" s="212">
        <f t="shared" si="4"/>
        <v>36</v>
      </c>
      <c r="R38" s="212">
        <f t="shared" si="4"/>
        <v>36</v>
      </c>
      <c r="S38" s="212">
        <f t="shared" si="4"/>
        <v>38</v>
      </c>
      <c r="T38" s="212">
        <f>T37+T35</f>
        <v>38</v>
      </c>
      <c r="U38" s="205">
        <f t="shared" si="4"/>
        <v>0</v>
      </c>
      <c r="V38" s="10"/>
      <c r="W38" s="9">
        <f aca="true" t="shared" si="5" ref="W38:AT38">W37+W35</f>
        <v>36</v>
      </c>
      <c r="X38" s="9">
        <f t="shared" si="5"/>
        <v>36</v>
      </c>
      <c r="Y38" s="9">
        <f t="shared" si="5"/>
        <v>36</v>
      </c>
      <c r="Z38" s="9">
        <f t="shared" si="5"/>
        <v>36</v>
      </c>
      <c r="AA38" s="9">
        <f t="shared" si="5"/>
        <v>36</v>
      </c>
      <c r="AB38" s="9">
        <f t="shared" si="5"/>
        <v>36</v>
      </c>
      <c r="AC38" s="9">
        <f t="shared" si="5"/>
        <v>36</v>
      </c>
      <c r="AD38" s="9">
        <f t="shared" si="5"/>
        <v>36</v>
      </c>
      <c r="AE38" s="9">
        <f t="shared" si="5"/>
        <v>37</v>
      </c>
      <c r="AF38" s="9">
        <f t="shared" si="5"/>
        <v>37</v>
      </c>
      <c r="AG38" s="9">
        <f t="shared" si="5"/>
        <v>37</v>
      </c>
      <c r="AH38" s="9">
        <f t="shared" si="5"/>
        <v>37</v>
      </c>
      <c r="AI38" s="9"/>
      <c r="AJ38" s="9">
        <f t="shared" si="5"/>
        <v>37</v>
      </c>
      <c r="AK38" s="9">
        <f t="shared" si="5"/>
        <v>37</v>
      </c>
      <c r="AL38" s="9">
        <f t="shared" si="5"/>
        <v>37</v>
      </c>
      <c r="AM38" s="9">
        <f t="shared" si="5"/>
        <v>37</v>
      </c>
      <c r="AN38" s="9">
        <f t="shared" si="5"/>
        <v>37</v>
      </c>
      <c r="AO38" s="9">
        <f t="shared" si="5"/>
        <v>37</v>
      </c>
      <c r="AP38" s="9">
        <f t="shared" si="5"/>
        <v>37</v>
      </c>
      <c r="AQ38" s="9">
        <f t="shared" si="5"/>
        <v>37</v>
      </c>
      <c r="AR38" s="9">
        <f t="shared" si="5"/>
        <v>37</v>
      </c>
      <c r="AS38" s="9">
        <f t="shared" si="5"/>
        <v>37</v>
      </c>
      <c r="AT38" s="9">
        <f t="shared" si="5"/>
        <v>0</v>
      </c>
      <c r="AU38" s="19"/>
      <c r="AV38" s="11"/>
      <c r="AW38" s="11"/>
      <c r="AX38" s="11"/>
      <c r="AY38" s="11"/>
      <c r="AZ38" s="11"/>
      <c r="BA38" s="11"/>
      <c r="BB38" s="11"/>
      <c r="BC38" s="11"/>
      <c r="BD38" s="19"/>
      <c r="BE38" s="107"/>
    </row>
  </sheetData>
  <mergeCells count="50">
    <mergeCell ref="D1:BE1"/>
    <mergeCell ref="A2:A6"/>
    <mergeCell ref="B2:B6"/>
    <mergeCell ref="C2:C6"/>
    <mergeCell ref="E2:G2"/>
    <mergeCell ref="I2:K2"/>
    <mergeCell ref="M2:P2"/>
    <mergeCell ref="R2:T2"/>
    <mergeCell ref="X2:Y2"/>
    <mergeCell ref="AA2:AC2"/>
    <mergeCell ref="BA2:BC2"/>
    <mergeCell ref="D3:BD3"/>
    <mergeCell ref="D5:BD5"/>
    <mergeCell ref="A7:A8"/>
    <mergeCell ref="B7:B8"/>
    <mergeCell ref="AE2:AG2"/>
    <mergeCell ref="AI2:AK2"/>
    <mergeCell ref="AM2:AP2"/>
    <mergeCell ref="AV2:AY2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6:C36"/>
    <mergeCell ref="A37:C37"/>
    <mergeCell ref="A38:C38"/>
    <mergeCell ref="A33:A34"/>
    <mergeCell ref="B33:B34"/>
    <mergeCell ref="C33:C34"/>
    <mergeCell ref="A35:C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zoomScale="67" zoomScaleNormal="67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U39" sqref="AU39"/>
    </sheetView>
  </sheetViews>
  <sheetFormatPr defaultColWidth="9.140625" defaultRowHeight="15"/>
  <cols>
    <col min="1" max="1" width="3.57421875" style="60" customWidth="1"/>
    <col min="2" max="2" width="11.57421875" style="60" customWidth="1"/>
    <col min="3" max="3" width="35.00390625" style="60" customWidth="1"/>
    <col min="4" max="4" width="10.57421875" style="60" customWidth="1"/>
    <col min="5" max="5" width="5.00390625" style="60" customWidth="1"/>
    <col min="6" max="6" width="4.7109375" style="60" customWidth="1"/>
    <col min="7" max="7" width="4.57421875" style="60" customWidth="1"/>
    <col min="8" max="13" width="4.7109375" style="60" customWidth="1"/>
    <col min="14" max="14" width="4.57421875" style="60" customWidth="1"/>
    <col min="15" max="21" width="4.7109375" style="60" customWidth="1"/>
    <col min="22" max="22" width="4.7109375" style="66" customWidth="1"/>
    <col min="23" max="42" width="4.7109375" style="60" customWidth="1"/>
    <col min="43" max="44" width="4.7109375" style="96" customWidth="1"/>
    <col min="45" max="48" width="4.7109375" style="60" customWidth="1"/>
    <col min="49" max="49" width="4.7109375" style="96" customWidth="1"/>
    <col min="50" max="56" width="4.7109375" style="60" customWidth="1"/>
    <col min="57" max="57" width="6.421875" style="60" customWidth="1"/>
    <col min="58" max="16384" width="9.140625" style="60" customWidth="1"/>
  </cols>
  <sheetData>
    <row r="1" spans="5:58" ht="20.25">
      <c r="E1" s="271" t="s">
        <v>154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154"/>
      <c r="BF1" s="154"/>
    </row>
    <row r="2" spans="1:58" ht="80.25" customHeight="1">
      <c r="A2" s="229" t="s">
        <v>0</v>
      </c>
      <c r="B2" s="229" t="s">
        <v>1</v>
      </c>
      <c r="C2" s="230" t="s">
        <v>2</v>
      </c>
      <c r="D2" s="239" t="s">
        <v>3</v>
      </c>
      <c r="E2" s="122" t="s">
        <v>133</v>
      </c>
      <c r="F2" s="122" t="s">
        <v>134</v>
      </c>
      <c r="G2" s="122" t="s">
        <v>135</v>
      </c>
      <c r="H2" s="122" t="s">
        <v>136</v>
      </c>
      <c r="I2" s="122" t="s">
        <v>137</v>
      </c>
      <c r="J2" s="238" t="s">
        <v>4</v>
      </c>
      <c r="K2" s="238"/>
      <c r="L2" s="238"/>
      <c r="M2" s="123" t="s">
        <v>138</v>
      </c>
      <c r="N2" s="238" t="s">
        <v>5</v>
      </c>
      <c r="O2" s="238"/>
      <c r="P2" s="238"/>
      <c r="Q2" s="123" t="s">
        <v>139</v>
      </c>
      <c r="R2" s="238" t="s">
        <v>6</v>
      </c>
      <c r="S2" s="238"/>
      <c r="T2" s="238"/>
      <c r="U2" s="124" t="s">
        <v>140</v>
      </c>
      <c r="V2" s="123" t="s">
        <v>141</v>
      </c>
      <c r="W2" s="123" t="s">
        <v>142</v>
      </c>
      <c r="X2" s="123" t="s">
        <v>143</v>
      </c>
      <c r="Y2" s="123" t="s">
        <v>144</v>
      </c>
      <c r="Z2" s="123" t="s">
        <v>145</v>
      </c>
      <c r="AA2" s="238" t="s">
        <v>7</v>
      </c>
      <c r="AB2" s="238"/>
      <c r="AC2" s="238"/>
      <c r="AD2" s="123" t="s">
        <v>146</v>
      </c>
      <c r="AE2" s="238" t="s">
        <v>8</v>
      </c>
      <c r="AF2" s="238"/>
      <c r="AG2" s="238"/>
      <c r="AH2" s="238"/>
      <c r="AI2" s="123" t="s">
        <v>147</v>
      </c>
      <c r="AJ2" s="238" t="s">
        <v>9</v>
      </c>
      <c r="AK2" s="238"/>
      <c r="AL2" s="238"/>
      <c r="AM2" s="123" t="s">
        <v>148</v>
      </c>
      <c r="AN2" s="238" t="s">
        <v>10</v>
      </c>
      <c r="AO2" s="238"/>
      <c r="AP2" s="238"/>
      <c r="AQ2" s="238"/>
      <c r="AR2" s="123" t="s">
        <v>149</v>
      </c>
      <c r="AS2" s="238" t="s">
        <v>11</v>
      </c>
      <c r="AT2" s="238"/>
      <c r="AU2" s="238"/>
      <c r="AV2" s="123" t="s">
        <v>150</v>
      </c>
      <c r="AW2" s="238" t="s">
        <v>12</v>
      </c>
      <c r="AX2" s="238"/>
      <c r="AY2" s="238"/>
      <c r="AZ2" s="123" t="s">
        <v>151</v>
      </c>
      <c r="BA2" s="238" t="s">
        <v>13</v>
      </c>
      <c r="BB2" s="238"/>
      <c r="BC2" s="238"/>
      <c r="BD2" s="238"/>
      <c r="BE2" s="126" t="s">
        <v>125</v>
      </c>
      <c r="BF2" s="127" t="s">
        <v>14</v>
      </c>
    </row>
    <row r="3" spans="1:57" ht="18" customHeight="1">
      <c r="A3" s="229"/>
      <c r="B3" s="229"/>
      <c r="C3" s="231"/>
      <c r="D3" s="239"/>
      <c r="E3" s="274" t="s">
        <v>15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</row>
    <row r="4" spans="1:57" ht="19.5" customHeight="1">
      <c r="A4" s="229"/>
      <c r="B4" s="229"/>
      <c r="C4" s="231"/>
      <c r="D4" s="239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6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42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0">
        <v>21</v>
      </c>
      <c r="AR4" s="70">
        <v>22</v>
      </c>
      <c r="AS4" s="7">
        <v>23</v>
      </c>
      <c r="AT4" s="7">
        <v>24</v>
      </c>
      <c r="AU4" s="7">
        <v>25</v>
      </c>
      <c r="AV4" s="7">
        <v>26</v>
      </c>
      <c r="AW4" s="70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</row>
    <row r="5" spans="1:57" ht="15.75" customHeight="1">
      <c r="A5" s="229"/>
      <c r="B5" s="229"/>
      <c r="C5" s="231"/>
      <c r="D5" s="239"/>
      <c r="E5" s="242" t="s">
        <v>16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</row>
    <row r="6" spans="1:57" ht="15">
      <c r="A6" s="229"/>
      <c r="B6" s="229"/>
      <c r="C6" s="232"/>
      <c r="D6" s="239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47">
        <v>18</v>
      </c>
      <c r="W6" s="5">
        <v>19</v>
      </c>
      <c r="X6" s="5">
        <v>20</v>
      </c>
      <c r="Y6" s="5">
        <v>21</v>
      </c>
      <c r="Z6" s="5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0">
        <v>39</v>
      </c>
      <c r="AR6" s="70">
        <v>40</v>
      </c>
      <c r="AS6" s="7">
        <v>41</v>
      </c>
      <c r="AT6" s="7">
        <v>42</v>
      </c>
      <c r="AU6" s="7">
        <v>43</v>
      </c>
      <c r="AV6" s="7">
        <v>44</v>
      </c>
      <c r="AW6" s="70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>
        <v>53</v>
      </c>
    </row>
    <row r="7" spans="1:57" ht="15.75" customHeight="1">
      <c r="A7" s="229"/>
      <c r="B7" s="263"/>
      <c r="C7" s="247" t="s">
        <v>24</v>
      </c>
      <c r="D7" s="27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9"/>
      <c r="V7" s="158"/>
      <c r="W7" s="159"/>
      <c r="X7" s="9"/>
      <c r="Y7" s="9"/>
      <c r="Z7" s="9"/>
      <c r="AA7" s="9"/>
      <c r="AB7" s="20"/>
      <c r="AC7" s="20"/>
      <c r="AD7" s="20"/>
      <c r="AE7" s="9"/>
      <c r="AF7" s="9"/>
      <c r="AG7" s="9"/>
      <c r="AH7" s="9"/>
      <c r="AI7" s="9"/>
      <c r="AJ7" s="9"/>
      <c r="AK7" s="9"/>
      <c r="AL7" s="9"/>
      <c r="AM7" s="9"/>
      <c r="AN7" s="20"/>
      <c r="AO7" s="9"/>
      <c r="AP7" s="20"/>
      <c r="AQ7" s="9"/>
      <c r="AR7" s="87"/>
      <c r="AS7" s="87"/>
      <c r="AT7" s="9"/>
      <c r="AU7" s="9"/>
      <c r="AV7" s="9"/>
      <c r="AW7" s="11"/>
      <c r="AX7" s="158"/>
      <c r="AY7" s="158"/>
      <c r="AZ7" s="158"/>
      <c r="BA7" s="158"/>
      <c r="BB7" s="158"/>
      <c r="BC7" s="158"/>
      <c r="BD7" s="158"/>
      <c r="BE7" s="164"/>
    </row>
    <row r="8" spans="1:57" ht="18" customHeight="1">
      <c r="A8" s="229"/>
      <c r="B8" s="264"/>
      <c r="C8" s="248"/>
      <c r="D8" s="27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7"/>
      <c r="V8" s="158"/>
      <c r="W8" s="159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20"/>
      <c r="AO8" s="20"/>
      <c r="AP8" s="20"/>
      <c r="AQ8" s="20"/>
      <c r="AR8" s="87"/>
      <c r="AS8" s="87"/>
      <c r="AT8" s="9"/>
      <c r="AU8" s="9"/>
      <c r="AV8" s="9"/>
      <c r="AW8" s="9"/>
      <c r="AX8" s="158"/>
      <c r="AY8" s="158"/>
      <c r="AZ8" s="158"/>
      <c r="BA8" s="158"/>
      <c r="BB8" s="158"/>
      <c r="BC8" s="158"/>
      <c r="BD8" s="158"/>
      <c r="BE8" s="158"/>
    </row>
    <row r="9" spans="1:57" ht="17.25" customHeight="1">
      <c r="A9" s="229"/>
      <c r="B9" s="249" t="s">
        <v>130</v>
      </c>
      <c r="C9" s="249" t="s">
        <v>20</v>
      </c>
      <c r="D9" s="240" t="s">
        <v>44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42"/>
      <c r="V9" s="160"/>
      <c r="W9" s="161"/>
      <c r="X9" s="34">
        <v>4</v>
      </c>
      <c r="Y9" s="34">
        <v>4</v>
      </c>
      <c r="Z9" s="34">
        <v>2</v>
      </c>
      <c r="AA9" s="34">
        <v>2</v>
      </c>
      <c r="AB9" s="34">
        <v>2</v>
      </c>
      <c r="AC9" s="34">
        <v>2</v>
      </c>
      <c r="AD9" s="34">
        <v>2</v>
      </c>
      <c r="AE9" s="34">
        <v>2</v>
      </c>
      <c r="AF9" s="34">
        <v>2</v>
      </c>
      <c r="AG9" s="34">
        <v>2</v>
      </c>
      <c r="AH9" s="34">
        <v>2</v>
      </c>
      <c r="AI9" s="34" t="s">
        <v>193</v>
      </c>
      <c r="AJ9" s="34">
        <v>2</v>
      </c>
      <c r="AK9" s="34">
        <v>4</v>
      </c>
      <c r="AL9" s="34">
        <v>2</v>
      </c>
      <c r="AM9" s="34">
        <v>2</v>
      </c>
      <c r="AN9" s="34">
        <v>2</v>
      </c>
      <c r="AO9" s="34">
        <v>4</v>
      </c>
      <c r="AP9" s="34">
        <v>4</v>
      </c>
      <c r="AQ9" s="34">
        <v>2</v>
      </c>
      <c r="AR9" s="85"/>
      <c r="AS9" s="88"/>
      <c r="AT9" s="41"/>
      <c r="AU9" s="41"/>
      <c r="AV9" s="34"/>
      <c r="AW9" s="34"/>
      <c r="AX9" s="162">
        <f>SUM(X9:AW9)</f>
        <v>48</v>
      </c>
      <c r="AY9" s="160"/>
      <c r="AZ9" s="160"/>
      <c r="BA9" s="160"/>
      <c r="BB9" s="160"/>
      <c r="BC9" s="160"/>
      <c r="BD9" s="160"/>
      <c r="BE9" s="165"/>
    </row>
    <row r="10" spans="1:57" s="102" customFormat="1" ht="17.25" customHeight="1">
      <c r="A10" s="229"/>
      <c r="B10" s="249"/>
      <c r="C10" s="249"/>
      <c r="D10" s="241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42"/>
      <c r="V10" s="160"/>
      <c r="W10" s="161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42"/>
      <c r="AO10" s="42"/>
      <c r="AP10" s="42"/>
      <c r="AQ10" s="42"/>
      <c r="AR10" s="70"/>
      <c r="AS10" s="70"/>
      <c r="AT10" s="42"/>
      <c r="AU10" s="42"/>
      <c r="AV10" s="34"/>
      <c r="AW10" s="34"/>
      <c r="AX10" s="162"/>
      <c r="AY10" s="160"/>
      <c r="AZ10" s="160"/>
      <c r="BA10" s="160"/>
      <c r="BB10" s="160"/>
      <c r="BC10" s="160"/>
      <c r="BD10" s="160"/>
      <c r="BE10" s="159"/>
    </row>
    <row r="11" spans="1:57" ht="16.5" customHeight="1">
      <c r="A11" s="229"/>
      <c r="B11" s="249" t="s">
        <v>33</v>
      </c>
      <c r="C11" s="249" t="s">
        <v>19</v>
      </c>
      <c r="D11" s="240" t="s">
        <v>155</v>
      </c>
      <c r="E11" s="42">
        <v>2</v>
      </c>
      <c r="F11" s="42">
        <v>2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2">
        <v>2</v>
      </c>
      <c r="M11" s="42">
        <v>2</v>
      </c>
      <c r="N11" s="42">
        <v>2</v>
      </c>
      <c r="O11" s="42">
        <v>2</v>
      </c>
      <c r="P11" s="42">
        <v>2</v>
      </c>
      <c r="Q11" s="42">
        <v>2</v>
      </c>
      <c r="R11" s="42">
        <v>2</v>
      </c>
      <c r="S11" s="42">
        <v>2</v>
      </c>
      <c r="T11" s="42">
        <v>2</v>
      </c>
      <c r="U11" s="42"/>
      <c r="V11" s="162">
        <f>SUM(E11:U11)</f>
        <v>32</v>
      </c>
      <c r="W11" s="161"/>
      <c r="X11" s="85">
        <v>2</v>
      </c>
      <c r="Y11" s="42">
        <v>2</v>
      </c>
      <c r="Z11" s="42">
        <v>2</v>
      </c>
      <c r="AA11" s="42">
        <v>2</v>
      </c>
      <c r="AB11" s="42"/>
      <c r="AC11" s="42"/>
      <c r="AD11" s="42">
        <v>2</v>
      </c>
      <c r="AE11" s="42"/>
      <c r="AF11" s="42">
        <v>2</v>
      </c>
      <c r="AG11" s="42">
        <v>2</v>
      </c>
      <c r="AH11" s="42">
        <v>2</v>
      </c>
      <c r="AI11" s="42" t="s">
        <v>193</v>
      </c>
      <c r="AJ11" s="42">
        <v>2</v>
      </c>
      <c r="AK11" s="42">
        <v>2</v>
      </c>
      <c r="AL11" s="42">
        <v>2</v>
      </c>
      <c r="AM11" s="42">
        <v>2</v>
      </c>
      <c r="AN11" s="42">
        <v>2</v>
      </c>
      <c r="AO11" s="42">
        <v>2</v>
      </c>
      <c r="AP11" s="42">
        <v>2</v>
      </c>
      <c r="AQ11" s="42"/>
      <c r="AR11" s="70"/>
      <c r="AS11" s="168"/>
      <c r="AT11" s="34"/>
      <c r="AU11" s="34"/>
      <c r="AV11" s="34"/>
      <c r="AW11" s="34"/>
      <c r="AX11" s="162">
        <f>SUM(X11:AW11)</f>
        <v>30</v>
      </c>
      <c r="AY11" s="160"/>
      <c r="AZ11" s="160"/>
      <c r="BA11" s="160"/>
      <c r="BB11" s="160"/>
      <c r="BC11" s="160"/>
      <c r="BD11" s="160"/>
      <c r="BE11" s="164"/>
    </row>
    <row r="12" spans="1:57" s="102" customFormat="1" ht="18" customHeight="1">
      <c r="A12" s="229"/>
      <c r="B12" s="249"/>
      <c r="C12" s="249"/>
      <c r="D12" s="24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38"/>
      <c r="S12" s="38"/>
      <c r="T12" s="68"/>
      <c r="U12" s="42"/>
      <c r="V12" s="160"/>
      <c r="W12" s="161"/>
      <c r="X12" s="89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89"/>
      <c r="AS12" s="59"/>
      <c r="AT12" s="34"/>
      <c r="AU12" s="34"/>
      <c r="AV12" s="34"/>
      <c r="AW12" s="34"/>
      <c r="AX12" s="162"/>
      <c r="AY12" s="160"/>
      <c r="AZ12" s="160"/>
      <c r="BA12" s="160"/>
      <c r="BB12" s="160"/>
      <c r="BC12" s="160"/>
      <c r="BD12" s="160"/>
      <c r="BE12" s="158"/>
    </row>
    <row r="13" spans="1:57" ht="16.5" customHeight="1">
      <c r="A13" s="229"/>
      <c r="B13" s="240" t="s">
        <v>45</v>
      </c>
      <c r="C13" s="240" t="s">
        <v>21</v>
      </c>
      <c r="D13" s="240" t="s">
        <v>155</v>
      </c>
      <c r="E13" s="42">
        <v>2</v>
      </c>
      <c r="F13" s="42">
        <v>2</v>
      </c>
      <c r="G13" s="42">
        <v>2</v>
      </c>
      <c r="H13" s="42">
        <v>2</v>
      </c>
      <c r="I13" s="42">
        <v>2</v>
      </c>
      <c r="J13" s="42">
        <v>2</v>
      </c>
      <c r="K13" s="42">
        <v>2</v>
      </c>
      <c r="L13" s="42">
        <v>2</v>
      </c>
      <c r="M13" s="42">
        <v>2</v>
      </c>
      <c r="N13" s="42">
        <v>2</v>
      </c>
      <c r="O13" s="42">
        <v>2</v>
      </c>
      <c r="P13" s="42">
        <v>2</v>
      </c>
      <c r="Q13" s="42">
        <v>2</v>
      </c>
      <c r="R13" s="42">
        <v>2</v>
      </c>
      <c r="S13" s="42">
        <v>2</v>
      </c>
      <c r="T13" s="42">
        <v>2</v>
      </c>
      <c r="U13" s="42"/>
      <c r="V13" s="162">
        <f>SUM(E13:U13)</f>
        <v>32</v>
      </c>
      <c r="W13" s="161"/>
      <c r="X13" s="85">
        <v>2</v>
      </c>
      <c r="Y13" s="42">
        <v>2</v>
      </c>
      <c r="Z13" s="42">
        <v>2</v>
      </c>
      <c r="AA13" s="42">
        <v>2</v>
      </c>
      <c r="AB13" s="42">
        <v>2</v>
      </c>
      <c r="AC13" s="42">
        <v>2</v>
      </c>
      <c r="AD13" s="42">
        <v>2</v>
      </c>
      <c r="AE13" s="42">
        <v>2</v>
      </c>
      <c r="AF13" s="42">
        <v>2</v>
      </c>
      <c r="AG13" s="42"/>
      <c r="AH13" s="42">
        <v>2</v>
      </c>
      <c r="AI13" s="42" t="s">
        <v>193</v>
      </c>
      <c r="AJ13" s="42"/>
      <c r="AK13" s="42">
        <v>2</v>
      </c>
      <c r="AL13" s="42"/>
      <c r="AM13" s="42">
        <v>2</v>
      </c>
      <c r="AN13" s="42">
        <v>2</v>
      </c>
      <c r="AO13" s="42">
        <v>2</v>
      </c>
      <c r="AP13" s="42"/>
      <c r="AQ13" s="42">
        <v>2</v>
      </c>
      <c r="AR13" s="70"/>
      <c r="AS13" s="168"/>
      <c r="AT13" s="34"/>
      <c r="AU13" s="34"/>
      <c r="AV13" s="34"/>
      <c r="AW13" s="34"/>
      <c r="AX13" s="162">
        <f>SUM(X13:AW13)</f>
        <v>30</v>
      </c>
      <c r="AY13" s="160"/>
      <c r="AZ13" s="160"/>
      <c r="BA13" s="160"/>
      <c r="BB13" s="160"/>
      <c r="BC13" s="160"/>
      <c r="BD13" s="160"/>
      <c r="BE13" s="164"/>
    </row>
    <row r="14" spans="1:57" ht="19.5" customHeight="1">
      <c r="A14" s="229"/>
      <c r="B14" s="241"/>
      <c r="C14" s="241"/>
      <c r="D14" s="241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42"/>
      <c r="V14" s="160"/>
      <c r="W14" s="161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86"/>
      <c r="AS14" s="168"/>
      <c r="AT14" s="34"/>
      <c r="AU14" s="34"/>
      <c r="AV14" s="34"/>
      <c r="AW14" s="34"/>
      <c r="AX14" s="162"/>
      <c r="AY14" s="160"/>
      <c r="AZ14" s="160"/>
      <c r="BA14" s="160"/>
      <c r="BB14" s="160"/>
      <c r="BC14" s="160"/>
      <c r="BD14" s="160"/>
      <c r="BE14" s="158"/>
    </row>
    <row r="15" spans="1:57" ht="15" customHeight="1">
      <c r="A15" s="229"/>
      <c r="B15" s="262"/>
      <c r="C15" s="265" t="s">
        <v>25</v>
      </c>
      <c r="D15" s="26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160"/>
      <c r="W15" s="161"/>
      <c r="X15" s="68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85"/>
      <c r="AS15" s="85"/>
      <c r="AT15" s="34"/>
      <c r="AU15" s="34"/>
      <c r="AV15" s="34"/>
      <c r="AW15" s="34"/>
      <c r="AX15" s="162"/>
      <c r="AY15" s="160"/>
      <c r="AZ15" s="160"/>
      <c r="BA15" s="160"/>
      <c r="BB15" s="160"/>
      <c r="BC15" s="160"/>
      <c r="BD15" s="160"/>
      <c r="BE15" s="164"/>
    </row>
    <row r="16" spans="1:57" ht="14.25" customHeight="1">
      <c r="A16" s="229"/>
      <c r="B16" s="262"/>
      <c r="C16" s="266"/>
      <c r="D16" s="27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34"/>
      <c r="S16" s="34"/>
      <c r="T16" s="42"/>
      <c r="U16" s="42"/>
      <c r="V16" s="160"/>
      <c r="W16" s="161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42"/>
      <c r="AO16" s="42"/>
      <c r="AP16" s="42"/>
      <c r="AQ16" s="42"/>
      <c r="AR16" s="85"/>
      <c r="AS16" s="85"/>
      <c r="AT16" s="34"/>
      <c r="AU16" s="34"/>
      <c r="AV16" s="34"/>
      <c r="AW16" s="34"/>
      <c r="AX16" s="162"/>
      <c r="AY16" s="160"/>
      <c r="AZ16" s="160"/>
      <c r="BA16" s="160"/>
      <c r="BB16" s="160"/>
      <c r="BC16" s="160"/>
      <c r="BD16" s="160"/>
      <c r="BE16" s="158"/>
    </row>
    <row r="17" spans="1:57" ht="15" customHeight="1">
      <c r="A17" s="229"/>
      <c r="B17" s="249" t="s">
        <v>27</v>
      </c>
      <c r="C17" s="243" t="s">
        <v>22</v>
      </c>
      <c r="D17" s="240" t="s">
        <v>164</v>
      </c>
      <c r="E17" s="34">
        <v>6</v>
      </c>
      <c r="F17" s="34">
        <v>6</v>
      </c>
      <c r="G17" s="34">
        <v>6</v>
      </c>
      <c r="H17" s="34">
        <v>6</v>
      </c>
      <c r="I17" s="34">
        <v>6</v>
      </c>
      <c r="J17" s="34">
        <v>6</v>
      </c>
      <c r="K17" s="34">
        <v>6</v>
      </c>
      <c r="L17" s="34">
        <v>4</v>
      </c>
      <c r="M17" s="34">
        <v>4</v>
      </c>
      <c r="N17" s="34">
        <v>4</v>
      </c>
      <c r="O17" s="34">
        <v>4</v>
      </c>
      <c r="P17" s="34">
        <v>4</v>
      </c>
      <c r="Q17" s="34">
        <v>4</v>
      </c>
      <c r="R17" s="34">
        <v>4</v>
      </c>
      <c r="S17" s="34">
        <v>4</v>
      </c>
      <c r="T17" s="34">
        <v>4</v>
      </c>
      <c r="U17" s="69">
        <v>6</v>
      </c>
      <c r="V17" s="162">
        <f>SUM(E17:U17)-6</f>
        <v>78</v>
      </c>
      <c r="W17" s="161"/>
      <c r="X17" s="68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85"/>
      <c r="AS17" s="85"/>
      <c r="AT17" s="34"/>
      <c r="AU17" s="34"/>
      <c r="AV17" s="34"/>
      <c r="AW17" s="34"/>
      <c r="AX17" s="162"/>
      <c r="AY17" s="160"/>
      <c r="AZ17" s="160"/>
      <c r="BA17" s="160"/>
      <c r="BB17" s="160"/>
      <c r="BC17" s="160"/>
      <c r="BD17" s="160"/>
      <c r="BE17" s="164"/>
    </row>
    <row r="18" spans="1:57" ht="16.5" customHeight="1">
      <c r="A18" s="229"/>
      <c r="B18" s="249"/>
      <c r="C18" s="244"/>
      <c r="D18" s="241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>
        <v>12</v>
      </c>
      <c r="V18" s="160">
        <f>SUM(E18:U18)</f>
        <v>12</v>
      </c>
      <c r="W18" s="163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89"/>
      <c r="AS18" s="89"/>
      <c r="AT18" s="38"/>
      <c r="AU18" s="38"/>
      <c r="AV18" s="38"/>
      <c r="AW18" s="38"/>
      <c r="AX18" s="162"/>
      <c r="AY18" s="160"/>
      <c r="AZ18" s="160"/>
      <c r="BA18" s="160"/>
      <c r="BB18" s="160"/>
      <c r="BC18" s="160"/>
      <c r="BD18" s="160"/>
      <c r="BE18" s="158"/>
    </row>
    <row r="19" spans="1:57" ht="16.5" customHeight="1">
      <c r="A19" s="229"/>
      <c r="B19" s="249" t="s">
        <v>27</v>
      </c>
      <c r="C19" s="243" t="s">
        <v>163</v>
      </c>
      <c r="D19" s="240">
        <v>48</v>
      </c>
      <c r="E19" s="42">
        <v>2</v>
      </c>
      <c r="F19" s="42">
        <v>2</v>
      </c>
      <c r="G19" s="42">
        <v>2</v>
      </c>
      <c r="H19" s="42">
        <v>2</v>
      </c>
      <c r="I19" s="42">
        <v>2</v>
      </c>
      <c r="J19" s="42">
        <v>2</v>
      </c>
      <c r="K19" s="42">
        <v>2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2</v>
      </c>
      <c r="U19" s="34"/>
      <c r="V19" s="162">
        <f>SUM(E19:U19)</f>
        <v>48</v>
      </c>
      <c r="W19" s="161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42"/>
      <c r="AO19" s="42"/>
      <c r="AP19" s="42"/>
      <c r="AQ19" s="42"/>
      <c r="AR19" s="85"/>
      <c r="AS19" s="85"/>
      <c r="AT19" s="34"/>
      <c r="AU19" s="34"/>
      <c r="AV19" s="34"/>
      <c r="AW19" s="34"/>
      <c r="AX19" s="162"/>
      <c r="AY19" s="160"/>
      <c r="AZ19" s="160"/>
      <c r="BA19" s="160"/>
      <c r="BB19" s="160"/>
      <c r="BC19" s="160"/>
      <c r="BD19" s="160"/>
      <c r="BE19" s="158"/>
    </row>
    <row r="20" spans="1:57" ht="16.5" customHeight="1">
      <c r="A20" s="229"/>
      <c r="B20" s="249"/>
      <c r="C20" s="244"/>
      <c r="D20" s="241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162"/>
      <c r="W20" s="163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89"/>
      <c r="AS20" s="89"/>
      <c r="AT20" s="38"/>
      <c r="AU20" s="38"/>
      <c r="AV20" s="38"/>
      <c r="AW20" s="38"/>
      <c r="AX20" s="162"/>
      <c r="AY20" s="160"/>
      <c r="AZ20" s="160"/>
      <c r="BA20" s="160"/>
      <c r="BB20" s="160"/>
      <c r="BC20" s="160"/>
      <c r="BD20" s="160"/>
      <c r="BE20" s="158"/>
    </row>
    <row r="21" spans="1:57" ht="17.25" customHeight="1">
      <c r="A21" s="229"/>
      <c r="B21" s="240"/>
      <c r="C21" s="265" t="s">
        <v>26</v>
      </c>
      <c r="D21" s="26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34"/>
      <c r="S21" s="34"/>
      <c r="T21" s="42"/>
      <c r="U21" s="42"/>
      <c r="V21" s="162"/>
      <c r="W21" s="161"/>
      <c r="X21" s="68"/>
      <c r="Y21" s="42"/>
      <c r="Z21" s="42"/>
      <c r="AA21" s="42"/>
      <c r="AB21" s="42"/>
      <c r="AC21" s="42"/>
      <c r="AD21" s="42"/>
      <c r="AE21" s="42"/>
      <c r="AF21" s="42"/>
      <c r="AG21" s="42"/>
      <c r="AH21" s="68"/>
      <c r="AI21" s="42"/>
      <c r="AJ21" s="42"/>
      <c r="AK21" s="42"/>
      <c r="AL21" s="42"/>
      <c r="AM21" s="42"/>
      <c r="AN21" s="42"/>
      <c r="AO21" s="42"/>
      <c r="AP21" s="42"/>
      <c r="AQ21" s="42"/>
      <c r="AR21" s="85"/>
      <c r="AS21" s="85"/>
      <c r="AT21" s="34"/>
      <c r="AU21" s="34"/>
      <c r="AV21" s="34"/>
      <c r="AW21" s="34"/>
      <c r="AX21" s="162"/>
      <c r="AY21" s="160"/>
      <c r="AZ21" s="160"/>
      <c r="BA21" s="160"/>
      <c r="BB21" s="160"/>
      <c r="BC21" s="160"/>
      <c r="BD21" s="160"/>
      <c r="BE21" s="164"/>
    </row>
    <row r="22" spans="1:57" ht="18.75" customHeight="1">
      <c r="A22" s="229"/>
      <c r="B22" s="241"/>
      <c r="C22" s="266"/>
      <c r="D22" s="270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34"/>
      <c r="S22" s="34"/>
      <c r="T22" s="42"/>
      <c r="U22" s="42"/>
      <c r="V22" s="162"/>
      <c r="W22" s="161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42"/>
      <c r="AO22" s="42"/>
      <c r="AP22" s="42"/>
      <c r="AQ22" s="42"/>
      <c r="AR22" s="85"/>
      <c r="AS22" s="85"/>
      <c r="AT22" s="34"/>
      <c r="AU22" s="34"/>
      <c r="AV22" s="34"/>
      <c r="AW22" s="34"/>
      <c r="AX22" s="162"/>
      <c r="AY22" s="160"/>
      <c r="AZ22" s="160"/>
      <c r="BA22" s="160"/>
      <c r="BB22" s="160"/>
      <c r="BC22" s="160"/>
      <c r="BD22" s="160"/>
      <c r="BE22" s="164"/>
    </row>
    <row r="23" spans="1:57" s="84" customFormat="1" ht="18" customHeight="1">
      <c r="A23" s="229"/>
      <c r="B23" s="240" t="s">
        <v>28</v>
      </c>
      <c r="C23" s="243" t="s">
        <v>35</v>
      </c>
      <c r="D23" s="240" t="s">
        <v>156</v>
      </c>
      <c r="E23" s="42">
        <v>2</v>
      </c>
      <c r="F23" s="42">
        <v>2</v>
      </c>
      <c r="G23" s="42">
        <v>4</v>
      </c>
      <c r="H23" s="42">
        <v>4</v>
      </c>
      <c r="I23" s="42">
        <v>4</v>
      </c>
      <c r="J23" s="42">
        <v>4</v>
      </c>
      <c r="K23" s="42">
        <v>4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70"/>
      <c r="V23" s="162">
        <f>SUM(E23:U23)</f>
        <v>42</v>
      </c>
      <c r="W23" s="161"/>
      <c r="X23" s="42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85"/>
      <c r="AS23" s="85"/>
      <c r="AT23" s="85"/>
      <c r="AU23" s="34"/>
      <c r="AV23" s="34"/>
      <c r="AW23" s="34"/>
      <c r="AX23" s="162"/>
      <c r="AY23" s="162"/>
      <c r="AZ23" s="162"/>
      <c r="BA23" s="162"/>
      <c r="BB23" s="162"/>
      <c r="BC23" s="162"/>
      <c r="BD23" s="162"/>
      <c r="BE23" s="164"/>
    </row>
    <row r="24" spans="1:57" ht="18" customHeight="1">
      <c r="A24" s="229"/>
      <c r="B24" s="241"/>
      <c r="C24" s="244"/>
      <c r="D24" s="24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162"/>
      <c r="W24" s="163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86"/>
      <c r="AS24" s="68"/>
      <c r="AT24" s="38"/>
      <c r="AU24" s="38"/>
      <c r="AV24" s="38"/>
      <c r="AW24" s="38"/>
      <c r="AX24" s="162"/>
      <c r="AY24" s="160"/>
      <c r="AZ24" s="160"/>
      <c r="BA24" s="160"/>
      <c r="BB24" s="160"/>
      <c r="BC24" s="160"/>
      <c r="BD24" s="160"/>
      <c r="BE24" s="158"/>
    </row>
    <row r="25" spans="1:57" ht="17.25" customHeight="1">
      <c r="A25" s="229"/>
      <c r="B25" s="240" t="s">
        <v>29</v>
      </c>
      <c r="C25" s="243" t="s">
        <v>34</v>
      </c>
      <c r="D25" s="240" t="s">
        <v>131</v>
      </c>
      <c r="E25" s="42">
        <v>4</v>
      </c>
      <c r="F25" s="42">
        <v>4</v>
      </c>
      <c r="G25" s="42">
        <v>4</v>
      </c>
      <c r="H25" s="42">
        <v>4</v>
      </c>
      <c r="I25" s="42">
        <v>4</v>
      </c>
      <c r="J25" s="42">
        <v>4</v>
      </c>
      <c r="K25" s="42">
        <v>4</v>
      </c>
      <c r="L25" s="42">
        <v>4</v>
      </c>
      <c r="M25" s="42">
        <v>4</v>
      </c>
      <c r="N25" s="42">
        <v>4</v>
      </c>
      <c r="O25" s="42">
        <v>4</v>
      </c>
      <c r="P25" s="42">
        <v>4</v>
      </c>
      <c r="Q25" s="42">
        <v>4</v>
      </c>
      <c r="R25" s="34">
        <v>4</v>
      </c>
      <c r="S25" s="34">
        <v>4</v>
      </c>
      <c r="T25" s="42">
        <v>2</v>
      </c>
      <c r="U25" s="42"/>
      <c r="V25" s="162">
        <f>SUM(E25:U25)</f>
        <v>62</v>
      </c>
      <c r="W25" s="161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85"/>
      <c r="AS25" s="85"/>
      <c r="AT25" s="34"/>
      <c r="AU25" s="34"/>
      <c r="AV25" s="34"/>
      <c r="AW25" s="34"/>
      <c r="AX25" s="162"/>
      <c r="AY25" s="160"/>
      <c r="AZ25" s="160"/>
      <c r="BA25" s="160"/>
      <c r="BB25" s="160"/>
      <c r="BC25" s="160"/>
      <c r="BD25" s="160"/>
      <c r="BE25" s="164"/>
    </row>
    <row r="26" spans="1:57" ht="17.25" customHeight="1">
      <c r="A26" s="229"/>
      <c r="B26" s="241"/>
      <c r="C26" s="244"/>
      <c r="D26" s="24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162"/>
      <c r="W26" s="163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89"/>
      <c r="AS26" s="89"/>
      <c r="AT26" s="38"/>
      <c r="AU26" s="38"/>
      <c r="AV26" s="38"/>
      <c r="AW26" s="38"/>
      <c r="AX26" s="162"/>
      <c r="AY26" s="160"/>
      <c r="AZ26" s="160"/>
      <c r="BA26" s="160"/>
      <c r="BB26" s="160"/>
      <c r="BC26" s="160"/>
      <c r="BD26" s="160"/>
      <c r="BE26" s="158"/>
    </row>
    <row r="27" spans="1:57" ht="16.5" customHeight="1">
      <c r="A27" s="229"/>
      <c r="B27" s="240" t="s">
        <v>30</v>
      </c>
      <c r="C27" s="243" t="s">
        <v>36</v>
      </c>
      <c r="D27" s="243" t="s">
        <v>166</v>
      </c>
      <c r="E27" s="34">
        <v>6</v>
      </c>
      <c r="F27" s="34">
        <v>6</v>
      </c>
      <c r="G27" s="34">
        <v>6</v>
      </c>
      <c r="H27" s="34">
        <v>6</v>
      </c>
      <c r="I27" s="34">
        <v>6</v>
      </c>
      <c r="J27" s="34">
        <v>6</v>
      </c>
      <c r="K27" s="34">
        <v>6</v>
      </c>
      <c r="L27" s="34">
        <v>6</v>
      </c>
      <c r="M27" s="34">
        <v>8</v>
      </c>
      <c r="N27" s="34">
        <v>8</v>
      </c>
      <c r="O27" s="34">
        <v>8</v>
      </c>
      <c r="P27" s="34">
        <v>8</v>
      </c>
      <c r="Q27" s="34">
        <v>8</v>
      </c>
      <c r="R27" s="34">
        <v>8</v>
      </c>
      <c r="S27" s="34">
        <v>8</v>
      </c>
      <c r="T27" s="34">
        <v>8</v>
      </c>
      <c r="U27" s="42"/>
      <c r="V27" s="162">
        <f>SUM(E27:U27)</f>
        <v>112</v>
      </c>
      <c r="W27" s="161"/>
      <c r="X27" s="85">
        <v>2</v>
      </c>
      <c r="Y27" s="85">
        <v>2</v>
      </c>
      <c r="Z27" s="85">
        <v>2</v>
      </c>
      <c r="AA27" s="85">
        <v>2</v>
      </c>
      <c r="AB27" s="85">
        <v>2</v>
      </c>
      <c r="AC27" s="85">
        <v>2</v>
      </c>
      <c r="AD27" s="85">
        <v>2</v>
      </c>
      <c r="AE27" s="85">
        <v>2</v>
      </c>
      <c r="AF27" s="85">
        <v>4</v>
      </c>
      <c r="AG27" s="85">
        <v>4</v>
      </c>
      <c r="AH27" s="85">
        <v>4</v>
      </c>
      <c r="AI27" s="85" t="s">
        <v>193</v>
      </c>
      <c r="AJ27" s="85">
        <v>4</v>
      </c>
      <c r="AK27" s="70">
        <v>4</v>
      </c>
      <c r="AL27" s="70">
        <v>4</v>
      </c>
      <c r="AM27" s="70">
        <v>4</v>
      </c>
      <c r="AN27" s="70">
        <v>2</v>
      </c>
      <c r="AO27" s="70">
        <v>2</v>
      </c>
      <c r="AP27" s="70"/>
      <c r="AQ27" s="169">
        <v>6</v>
      </c>
      <c r="AS27" s="85"/>
      <c r="AT27" s="34"/>
      <c r="AU27" s="34"/>
      <c r="AV27" s="34"/>
      <c r="AW27" s="34"/>
      <c r="AX27" s="162">
        <f>SUM(X27:AO27)</f>
        <v>48</v>
      </c>
      <c r="AY27" s="160"/>
      <c r="AZ27" s="160"/>
      <c r="BA27" s="160"/>
      <c r="BB27" s="160"/>
      <c r="BC27" s="160"/>
      <c r="BD27" s="160"/>
      <c r="BE27" s="164"/>
    </row>
    <row r="28" spans="1:57" ht="17.25" customHeight="1">
      <c r="A28" s="229"/>
      <c r="B28" s="241"/>
      <c r="C28" s="244"/>
      <c r="D28" s="244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162"/>
      <c r="W28" s="163"/>
      <c r="X28" s="68"/>
      <c r="Y28" s="68"/>
      <c r="Z28" s="68"/>
      <c r="AA28" s="68"/>
      <c r="AB28" s="68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42"/>
      <c r="AP28" s="42"/>
      <c r="AQ28" s="42">
        <v>12</v>
      </c>
      <c r="AS28" s="70"/>
      <c r="AT28" s="34"/>
      <c r="AU28" s="34"/>
      <c r="AV28" s="34"/>
      <c r="AW28" s="34"/>
      <c r="AX28" s="162">
        <f>SUM(X28:AW28)</f>
        <v>12</v>
      </c>
      <c r="AY28" s="160"/>
      <c r="AZ28" s="160"/>
      <c r="BA28" s="160"/>
      <c r="BB28" s="160"/>
      <c r="BC28" s="160"/>
      <c r="BD28" s="160"/>
      <c r="BE28" s="164"/>
    </row>
    <row r="29" spans="1:57" ht="17.25" customHeight="1">
      <c r="A29" s="229"/>
      <c r="B29" s="240" t="s">
        <v>31</v>
      </c>
      <c r="C29" s="243" t="s">
        <v>49</v>
      </c>
      <c r="D29" s="240" t="s">
        <v>165</v>
      </c>
      <c r="E29" s="34">
        <v>4</v>
      </c>
      <c r="F29" s="34">
        <v>4</v>
      </c>
      <c r="G29" s="34">
        <v>2</v>
      </c>
      <c r="H29" s="34">
        <v>2</v>
      </c>
      <c r="I29" s="34">
        <v>2</v>
      </c>
      <c r="J29" s="34">
        <v>2</v>
      </c>
      <c r="K29" s="34">
        <v>2</v>
      </c>
      <c r="L29" s="34">
        <v>4</v>
      </c>
      <c r="M29" s="34">
        <v>2</v>
      </c>
      <c r="N29" s="34">
        <v>4</v>
      </c>
      <c r="O29" s="34">
        <v>4</v>
      </c>
      <c r="P29" s="34">
        <v>6</v>
      </c>
      <c r="Q29" s="34">
        <v>6</v>
      </c>
      <c r="R29" s="34">
        <v>6</v>
      </c>
      <c r="S29" s="34">
        <v>6</v>
      </c>
      <c r="T29" s="34">
        <v>10</v>
      </c>
      <c r="U29" s="69">
        <v>6</v>
      </c>
      <c r="V29" s="162">
        <f>SUM(E29:U29)-6</f>
        <v>66</v>
      </c>
      <c r="W29" s="163"/>
      <c r="X29" s="68"/>
      <c r="Y29" s="68"/>
      <c r="Z29" s="68"/>
      <c r="AA29" s="68"/>
      <c r="AB29" s="68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42"/>
      <c r="AP29" s="42"/>
      <c r="AQ29" s="42"/>
      <c r="AR29" s="70"/>
      <c r="AS29" s="70"/>
      <c r="AT29" s="34"/>
      <c r="AU29" s="34"/>
      <c r="AV29" s="34"/>
      <c r="AW29" s="34"/>
      <c r="AX29" s="162"/>
      <c r="AY29" s="160"/>
      <c r="AZ29" s="160"/>
      <c r="BA29" s="160"/>
      <c r="BB29" s="160"/>
      <c r="BC29" s="160"/>
      <c r="BD29" s="160"/>
      <c r="BE29" s="164"/>
    </row>
    <row r="30" spans="1:57" ht="17.25" customHeight="1">
      <c r="A30" s="229"/>
      <c r="B30" s="241"/>
      <c r="C30" s="244"/>
      <c r="D30" s="241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>
        <v>12</v>
      </c>
      <c r="V30" s="162">
        <f>SUM(E30:U30)</f>
        <v>12</v>
      </c>
      <c r="W30" s="163"/>
      <c r="X30" s="68"/>
      <c r="Y30" s="68"/>
      <c r="Z30" s="68"/>
      <c r="AA30" s="68"/>
      <c r="AB30" s="68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42"/>
      <c r="AP30" s="42"/>
      <c r="AQ30" s="42"/>
      <c r="AR30" s="70"/>
      <c r="AS30" s="70"/>
      <c r="AT30" s="34"/>
      <c r="AU30" s="34"/>
      <c r="AV30" s="34"/>
      <c r="AW30" s="34"/>
      <c r="AX30" s="162"/>
      <c r="AY30" s="160"/>
      <c r="AZ30" s="160"/>
      <c r="BA30" s="160"/>
      <c r="BB30" s="160"/>
      <c r="BC30" s="160"/>
      <c r="BD30" s="160"/>
      <c r="BE30" s="164"/>
    </row>
    <row r="31" spans="1:57" ht="17.25" customHeight="1">
      <c r="A31" s="229"/>
      <c r="B31" s="240" t="s">
        <v>54</v>
      </c>
      <c r="C31" s="243" t="s">
        <v>157</v>
      </c>
      <c r="D31" s="240" t="s">
        <v>159</v>
      </c>
      <c r="E31" s="42">
        <v>4</v>
      </c>
      <c r="F31" s="42">
        <v>4</v>
      </c>
      <c r="G31" s="42">
        <v>4</v>
      </c>
      <c r="H31" s="42">
        <v>4</v>
      </c>
      <c r="I31" s="42">
        <v>4</v>
      </c>
      <c r="J31" s="42">
        <v>4</v>
      </c>
      <c r="K31" s="42">
        <v>4</v>
      </c>
      <c r="L31" s="42">
        <v>4</v>
      </c>
      <c r="M31" s="42">
        <v>4</v>
      </c>
      <c r="N31" s="42">
        <v>4</v>
      </c>
      <c r="O31" s="42">
        <v>4</v>
      </c>
      <c r="P31" s="42">
        <v>2</v>
      </c>
      <c r="Q31" s="42">
        <v>2</v>
      </c>
      <c r="R31" s="42">
        <v>2</v>
      </c>
      <c r="S31" s="42">
        <v>2</v>
      </c>
      <c r="T31" s="42">
        <v>2</v>
      </c>
      <c r="U31" s="68"/>
      <c r="V31" s="162">
        <f>SUM(E31:U31)</f>
        <v>54</v>
      </c>
      <c r="W31" s="163"/>
      <c r="X31" s="68"/>
      <c r="Y31" s="68"/>
      <c r="Z31" s="68"/>
      <c r="AA31" s="68"/>
      <c r="AB31" s="68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42"/>
      <c r="AP31" s="42"/>
      <c r="AQ31" s="42"/>
      <c r="AR31" s="70"/>
      <c r="AS31" s="70"/>
      <c r="AT31" s="34"/>
      <c r="AU31" s="34"/>
      <c r="AV31" s="34"/>
      <c r="AW31" s="34"/>
      <c r="AX31" s="162"/>
      <c r="AY31" s="160"/>
      <c r="AZ31" s="160"/>
      <c r="BA31" s="160"/>
      <c r="BB31" s="160"/>
      <c r="BC31" s="160"/>
      <c r="BD31" s="160"/>
      <c r="BE31" s="164"/>
    </row>
    <row r="32" spans="1:57" ht="17.25" customHeight="1">
      <c r="A32" s="229"/>
      <c r="B32" s="241"/>
      <c r="C32" s="244"/>
      <c r="D32" s="24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62"/>
      <c r="W32" s="163"/>
      <c r="X32" s="68"/>
      <c r="Y32" s="68"/>
      <c r="Z32" s="68"/>
      <c r="AA32" s="68"/>
      <c r="AB32" s="68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42"/>
      <c r="AP32" s="42"/>
      <c r="AQ32" s="42"/>
      <c r="AR32" s="70"/>
      <c r="AS32" s="70"/>
      <c r="AT32" s="34"/>
      <c r="AU32" s="34"/>
      <c r="AV32" s="34"/>
      <c r="AW32" s="34"/>
      <c r="AX32" s="162"/>
      <c r="AY32" s="160"/>
      <c r="AZ32" s="160"/>
      <c r="BA32" s="160"/>
      <c r="BB32" s="160"/>
      <c r="BC32" s="160"/>
      <c r="BD32" s="160"/>
      <c r="BE32" s="164"/>
    </row>
    <row r="33" spans="1:57" ht="17.25" customHeight="1">
      <c r="A33" s="229"/>
      <c r="B33" s="240" t="s">
        <v>91</v>
      </c>
      <c r="C33" s="243" t="s">
        <v>158</v>
      </c>
      <c r="D33" s="240" t="s">
        <v>160</v>
      </c>
      <c r="E33" s="42">
        <v>4</v>
      </c>
      <c r="F33" s="42">
        <v>4</v>
      </c>
      <c r="G33" s="42">
        <v>4</v>
      </c>
      <c r="H33" s="42">
        <v>4</v>
      </c>
      <c r="I33" s="42">
        <v>4</v>
      </c>
      <c r="J33" s="42">
        <v>4</v>
      </c>
      <c r="K33" s="42">
        <v>4</v>
      </c>
      <c r="L33" s="42">
        <v>4</v>
      </c>
      <c r="M33" s="42">
        <v>4</v>
      </c>
      <c r="N33" s="42">
        <v>2</v>
      </c>
      <c r="O33" s="42">
        <v>2</v>
      </c>
      <c r="P33" s="42">
        <v>2</v>
      </c>
      <c r="Q33" s="42">
        <v>2</v>
      </c>
      <c r="R33" s="42">
        <v>2</v>
      </c>
      <c r="S33" s="42">
        <v>2</v>
      </c>
      <c r="T33" s="42">
        <v>2</v>
      </c>
      <c r="U33" s="42"/>
      <c r="V33" s="162">
        <f>SUM(E33:U33)</f>
        <v>50</v>
      </c>
      <c r="W33" s="163"/>
      <c r="X33" s="34"/>
      <c r="Y33" s="34"/>
      <c r="Z33" s="34"/>
      <c r="AA33" s="34"/>
      <c r="AB33" s="34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89"/>
      <c r="AS33" s="38"/>
      <c r="AT33" s="34"/>
      <c r="AU33" s="34"/>
      <c r="AV33" s="34"/>
      <c r="AW33" s="34"/>
      <c r="AX33" s="162"/>
      <c r="AY33" s="160"/>
      <c r="AZ33" s="160"/>
      <c r="BA33" s="160"/>
      <c r="BB33" s="160"/>
      <c r="BC33" s="160"/>
      <c r="BD33" s="160"/>
      <c r="BE33" s="164"/>
    </row>
    <row r="34" spans="1:57" ht="15.75" customHeight="1">
      <c r="A34" s="229"/>
      <c r="B34" s="241"/>
      <c r="C34" s="244"/>
      <c r="D34" s="2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34"/>
      <c r="S34" s="34"/>
      <c r="T34" s="42"/>
      <c r="U34" s="42"/>
      <c r="V34" s="162"/>
      <c r="W34" s="163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42"/>
      <c r="AO34" s="42"/>
      <c r="AP34" s="42"/>
      <c r="AQ34" s="42"/>
      <c r="AR34" s="85"/>
      <c r="AS34" s="85"/>
      <c r="AT34" s="34"/>
      <c r="AU34" s="34"/>
      <c r="AV34" s="34"/>
      <c r="AW34" s="34"/>
      <c r="AX34" s="162"/>
      <c r="AY34" s="160"/>
      <c r="AZ34" s="160"/>
      <c r="BA34" s="160"/>
      <c r="BB34" s="160"/>
      <c r="BC34" s="160"/>
      <c r="BD34" s="160"/>
      <c r="BE34" s="164"/>
    </row>
    <row r="35" spans="1:57" ht="18.75" customHeight="1">
      <c r="A35" s="229"/>
      <c r="B35" s="267" t="s">
        <v>32</v>
      </c>
      <c r="C35" s="247" t="s">
        <v>37</v>
      </c>
      <c r="D35" s="269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162"/>
      <c r="W35" s="163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85"/>
      <c r="AS35" s="85"/>
      <c r="AT35" s="34"/>
      <c r="AU35" s="34"/>
      <c r="AV35" s="34"/>
      <c r="AW35" s="34"/>
      <c r="AX35" s="162"/>
      <c r="AY35" s="160"/>
      <c r="AZ35" s="160"/>
      <c r="BA35" s="160"/>
      <c r="BB35" s="160"/>
      <c r="BC35" s="160"/>
      <c r="BD35" s="160"/>
      <c r="BE35" s="162"/>
    </row>
    <row r="36" spans="1:57" ht="30.75" customHeight="1">
      <c r="A36" s="229"/>
      <c r="B36" s="268"/>
      <c r="C36" s="248"/>
      <c r="D36" s="270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34"/>
      <c r="S36" s="34"/>
      <c r="T36" s="68"/>
      <c r="U36" s="68"/>
      <c r="V36" s="160"/>
      <c r="W36" s="163"/>
      <c r="X36" s="68"/>
      <c r="Y36" s="68"/>
      <c r="Z36" s="68"/>
      <c r="AA36" s="68"/>
      <c r="AB36" s="68"/>
      <c r="AC36" s="68"/>
      <c r="AD36" s="42"/>
      <c r="AE36" s="42"/>
      <c r="AF36" s="42"/>
      <c r="AG36" s="42"/>
      <c r="AH36" s="42"/>
      <c r="AI36" s="68"/>
      <c r="AJ36" s="68"/>
      <c r="AK36" s="68"/>
      <c r="AL36" s="68"/>
      <c r="AM36" s="42"/>
      <c r="AN36" s="42"/>
      <c r="AO36" s="42"/>
      <c r="AP36" s="42"/>
      <c r="AQ36" s="42"/>
      <c r="AR36" s="85"/>
      <c r="AS36" s="85"/>
      <c r="AT36" s="34"/>
      <c r="AU36" s="34"/>
      <c r="AV36" s="34"/>
      <c r="AW36" s="34"/>
      <c r="AX36" s="162"/>
      <c r="AY36" s="160"/>
      <c r="AZ36" s="160"/>
      <c r="BA36" s="160"/>
      <c r="BB36" s="160"/>
      <c r="BC36" s="160"/>
      <c r="BD36" s="160"/>
      <c r="BE36" s="162"/>
    </row>
    <row r="37" spans="1:57" ht="17.25" customHeight="1">
      <c r="A37" s="229"/>
      <c r="B37" s="240" t="s">
        <v>41</v>
      </c>
      <c r="C37" s="243" t="s">
        <v>38</v>
      </c>
      <c r="D37" s="240" t="s">
        <v>161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34"/>
      <c r="S37" s="34"/>
      <c r="T37" s="68"/>
      <c r="U37" s="68"/>
      <c r="V37" s="160"/>
      <c r="W37" s="163"/>
      <c r="X37" s="34">
        <v>14</v>
      </c>
      <c r="Y37" s="34">
        <v>14</v>
      </c>
      <c r="Z37" s="34">
        <v>14</v>
      </c>
      <c r="AA37" s="34">
        <v>14</v>
      </c>
      <c r="AB37" s="34">
        <v>14</v>
      </c>
      <c r="AC37" s="34">
        <v>14</v>
      </c>
      <c r="AD37" s="34">
        <v>14</v>
      </c>
      <c r="AE37" s="34">
        <v>14</v>
      </c>
      <c r="AF37" s="34">
        <v>14</v>
      </c>
      <c r="AG37" s="34">
        <v>14</v>
      </c>
      <c r="AH37" s="34">
        <v>14</v>
      </c>
      <c r="AI37" s="34" t="s">
        <v>193</v>
      </c>
      <c r="AJ37" s="34">
        <v>14</v>
      </c>
      <c r="AK37" s="34">
        <v>14</v>
      </c>
      <c r="AL37" s="34">
        <v>14</v>
      </c>
      <c r="AM37" s="34">
        <v>14</v>
      </c>
      <c r="AN37" s="34">
        <v>14</v>
      </c>
      <c r="AO37" s="34">
        <v>12</v>
      </c>
      <c r="AP37" s="34">
        <v>12</v>
      </c>
      <c r="AQ37" s="34">
        <v>12</v>
      </c>
      <c r="AR37" s="85"/>
      <c r="AS37" s="85"/>
      <c r="AT37" s="34"/>
      <c r="AU37" s="34"/>
      <c r="AV37" s="34"/>
      <c r="AW37" s="34"/>
      <c r="AX37" s="162">
        <f>SUM(X37:AW37)</f>
        <v>260</v>
      </c>
      <c r="AY37" s="160"/>
      <c r="AZ37" s="160"/>
      <c r="BA37" s="160"/>
      <c r="BB37" s="160"/>
      <c r="BC37" s="160"/>
      <c r="BD37" s="160"/>
      <c r="BE37" s="162"/>
    </row>
    <row r="38" spans="1:57" ht="17.25" customHeight="1">
      <c r="A38" s="229"/>
      <c r="B38" s="241"/>
      <c r="C38" s="244"/>
      <c r="D38" s="241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34"/>
      <c r="S38" s="34"/>
      <c r="T38" s="68"/>
      <c r="U38" s="68"/>
      <c r="V38" s="160"/>
      <c r="W38" s="163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89"/>
      <c r="AS38" s="85"/>
      <c r="AT38" s="34"/>
      <c r="AU38" s="34"/>
      <c r="AV38" s="34"/>
      <c r="AW38" s="34"/>
      <c r="AX38" s="162"/>
      <c r="AY38" s="160"/>
      <c r="AZ38" s="160"/>
      <c r="BA38" s="160"/>
      <c r="BB38" s="160"/>
      <c r="BC38" s="160"/>
      <c r="BD38" s="160"/>
      <c r="BE38" s="162"/>
    </row>
    <row r="39" spans="1:57" ht="17.25" customHeight="1">
      <c r="A39" s="229"/>
      <c r="B39" s="240" t="s">
        <v>42</v>
      </c>
      <c r="C39" s="260" t="s">
        <v>39</v>
      </c>
      <c r="D39" s="240" t="s">
        <v>48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34"/>
      <c r="S39" s="34"/>
      <c r="T39" s="68"/>
      <c r="U39" s="68"/>
      <c r="V39" s="160"/>
      <c r="W39" s="163"/>
      <c r="X39" s="34">
        <v>6</v>
      </c>
      <c r="Y39" s="34">
        <v>6</v>
      </c>
      <c r="Z39" s="34">
        <v>8</v>
      </c>
      <c r="AA39" s="34">
        <v>8</v>
      </c>
      <c r="AB39" s="34">
        <v>10</v>
      </c>
      <c r="AC39" s="34">
        <v>12</v>
      </c>
      <c r="AD39" s="34">
        <v>10</v>
      </c>
      <c r="AE39" s="34">
        <v>12</v>
      </c>
      <c r="AF39" s="34">
        <v>8</v>
      </c>
      <c r="AG39" s="34">
        <v>10</v>
      </c>
      <c r="AH39" s="34">
        <v>8</v>
      </c>
      <c r="AI39" s="34" t="s">
        <v>193</v>
      </c>
      <c r="AJ39" s="34">
        <v>10</v>
      </c>
      <c r="AK39" s="34">
        <v>6</v>
      </c>
      <c r="AL39" s="34">
        <v>10</v>
      </c>
      <c r="AM39" s="34">
        <v>8</v>
      </c>
      <c r="AN39" s="34">
        <v>10</v>
      </c>
      <c r="AO39" s="34">
        <v>10</v>
      </c>
      <c r="AP39" s="34">
        <v>12</v>
      </c>
      <c r="AQ39" s="34">
        <v>2</v>
      </c>
      <c r="AR39" s="85"/>
      <c r="AS39" s="85"/>
      <c r="AT39" s="34"/>
      <c r="AU39" s="34"/>
      <c r="AV39" s="34"/>
      <c r="AW39" s="34"/>
      <c r="AX39" s="162">
        <f>SUM(X39:AW39)</f>
        <v>166</v>
      </c>
      <c r="AY39" s="160"/>
      <c r="AZ39" s="160"/>
      <c r="BA39" s="160"/>
      <c r="BB39" s="160"/>
      <c r="BC39" s="160"/>
      <c r="BD39" s="160"/>
      <c r="BE39" s="162"/>
    </row>
    <row r="40" spans="1:57" ht="21" customHeight="1">
      <c r="A40" s="229"/>
      <c r="B40" s="241"/>
      <c r="C40" s="261"/>
      <c r="D40" s="241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34"/>
      <c r="S40" s="34"/>
      <c r="T40" s="68"/>
      <c r="U40" s="68"/>
      <c r="V40" s="160"/>
      <c r="W40" s="163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89"/>
      <c r="AS40" s="38"/>
      <c r="AT40" s="34"/>
      <c r="AU40" s="34"/>
      <c r="AV40" s="34"/>
      <c r="AW40" s="97">
        <v>6</v>
      </c>
      <c r="AX40" s="162"/>
      <c r="AY40" s="160"/>
      <c r="AZ40" s="160"/>
      <c r="BA40" s="160"/>
      <c r="BB40" s="160"/>
      <c r="BC40" s="160"/>
      <c r="BD40" s="160"/>
      <c r="BE40" s="162"/>
    </row>
    <row r="41" spans="1:57" ht="17.25" customHeight="1">
      <c r="A41" s="229"/>
      <c r="B41" s="257" t="s">
        <v>80</v>
      </c>
      <c r="C41" s="251" t="s">
        <v>81</v>
      </c>
      <c r="D41" s="15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34"/>
      <c r="S41" s="34"/>
      <c r="T41" s="68"/>
      <c r="U41" s="68"/>
      <c r="V41" s="160"/>
      <c r="W41" s="16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42"/>
      <c r="AQ41" s="42"/>
      <c r="AR41" s="70"/>
      <c r="AS41" s="70"/>
      <c r="AT41" s="34"/>
      <c r="AU41" s="34"/>
      <c r="AV41" s="34"/>
      <c r="AW41" s="34">
        <v>12</v>
      </c>
      <c r="AX41" s="162"/>
      <c r="AY41" s="160"/>
      <c r="AZ41" s="160"/>
      <c r="BA41" s="160"/>
      <c r="BB41" s="160"/>
      <c r="BC41" s="160"/>
      <c r="BD41" s="160"/>
      <c r="BE41" s="162"/>
    </row>
    <row r="42" spans="1:57" ht="17.25" customHeight="1">
      <c r="A42" s="229"/>
      <c r="B42" s="258"/>
      <c r="C42" s="252"/>
      <c r="D42" s="143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34"/>
      <c r="S42" s="34"/>
      <c r="T42" s="68"/>
      <c r="U42" s="68"/>
      <c r="V42" s="160"/>
      <c r="W42" s="163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42"/>
      <c r="AQ42" s="42"/>
      <c r="AR42" s="70"/>
      <c r="AS42" s="70"/>
      <c r="AT42" s="34"/>
      <c r="AU42" s="34"/>
      <c r="AV42" s="34"/>
      <c r="AW42" s="34"/>
      <c r="AX42" s="162"/>
      <c r="AY42" s="160"/>
      <c r="AZ42" s="160"/>
      <c r="BA42" s="160"/>
      <c r="BB42" s="160"/>
      <c r="BC42" s="160"/>
      <c r="BD42" s="160"/>
      <c r="BE42" s="162"/>
    </row>
    <row r="43" spans="1:57" ht="17.25" customHeight="1">
      <c r="A43" s="229"/>
      <c r="B43" s="199" t="s">
        <v>82</v>
      </c>
      <c r="C43" s="245" t="s">
        <v>83</v>
      </c>
      <c r="D43" s="240" t="s">
        <v>162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34"/>
      <c r="S43" s="34"/>
      <c r="T43" s="68"/>
      <c r="U43" s="68"/>
      <c r="V43" s="160"/>
      <c r="W43" s="163"/>
      <c r="X43" s="34">
        <v>6</v>
      </c>
      <c r="Y43" s="34">
        <v>6</v>
      </c>
      <c r="Z43" s="34">
        <v>6</v>
      </c>
      <c r="AA43" s="34">
        <v>6</v>
      </c>
      <c r="AB43" s="34">
        <v>6</v>
      </c>
      <c r="AC43" s="34">
        <v>4</v>
      </c>
      <c r="AD43" s="34">
        <v>4</v>
      </c>
      <c r="AE43" s="34">
        <v>4</v>
      </c>
      <c r="AF43" s="34">
        <v>4</v>
      </c>
      <c r="AG43" s="34">
        <v>4</v>
      </c>
      <c r="AH43" s="34">
        <v>4</v>
      </c>
      <c r="AI43" s="34" t="s">
        <v>193</v>
      </c>
      <c r="AJ43" s="34">
        <v>4</v>
      </c>
      <c r="AK43" s="34">
        <v>4</v>
      </c>
      <c r="AL43" s="34">
        <v>4</v>
      </c>
      <c r="AM43" s="34">
        <v>4</v>
      </c>
      <c r="AN43" s="34">
        <v>4</v>
      </c>
      <c r="AO43" s="34">
        <v>4</v>
      </c>
      <c r="AP43" s="42">
        <v>6</v>
      </c>
      <c r="AQ43" s="42"/>
      <c r="AR43" s="70"/>
      <c r="AS43" s="70"/>
      <c r="AT43" s="34"/>
      <c r="AU43" s="34"/>
      <c r="AV43" s="34"/>
      <c r="AW43" s="34"/>
      <c r="AX43" s="162">
        <f>SUM(X43:AW43)</f>
        <v>84</v>
      </c>
      <c r="AY43" s="160"/>
      <c r="AZ43" s="160"/>
      <c r="BA43" s="160"/>
      <c r="BB43" s="160"/>
      <c r="BC43" s="160"/>
      <c r="BD43" s="160"/>
      <c r="BE43" s="162"/>
    </row>
    <row r="44" spans="1:57" ht="17.25" customHeight="1">
      <c r="A44" s="229"/>
      <c r="B44" s="200"/>
      <c r="C44" s="246"/>
      <c r="D44" s="241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34"/>
      <c r="S44" s="34"/>
      <c r="T44" s="68"/>
      <c r="U44" s="68"/>
      <c r="V44" s="160"/>
      <c r="W44" s="16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42"/>
      <c r="AQ44" s="42"/>
      <c r="AR44" s="70"/>
      <c r="AS44" s="70"/>
      <c r="AT44" s="34"/>
      <c r="AU44" s="34"/>
      <c r="AV44" s="34"/>
      <c r="AW44" s="34"/>
      <c r="AX44" s="162">
        <f>SUM(X44:AW44)</f>
        <v>0</v>
      </c>
      <c r="AY44" s="160"/>
      <c r="AZ44" s="160"/>
      <c r="BA44" s="160"/>
      <c r="BB44" s="160"/>
      <c r="BC44" s="160"/>
      <c r="BD44" s="160"/>
      <c r="BE44" s="162"/>
    </row>
    <row r="45" spans="1:57" ht="17.25" customHeight="1">
      <c r="A45" s="229"/>
      <c r="B45" s="8" t="s">
        <v>84</v>
      </c>
      <c r="C45" s="26"/>
      <c r="D45" s="38" t="s">
        <v>86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34"/>
      <c r="S45" s="34"/>
      <c r="T45" s="68"/>
      <c r="U45" s="68"/>
      <c r="V45" s="160"/>
      <c r="W45" s="16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42"/>
      <c r="AQ45" s="33"/>
      <c r="AR45" s="42">
        <v>36</v>
      </c>
      <c r="AS45" s="70">
        <v>36</v>
      </c>
      <c r="AT45" s="70">
        <v>36</v>
      </c>
      <c r="AU45" s="34"/>
      <c r="AV45" s="34"/>
      <c r="AW45" s="34"/>
      <c r="AX45" s="162">
        <f>SUM(X45:AW45)</f>
        <v>108</v>
      </c>
      <c r="AY45" s="160"/>
      <c r="AZ45" s="160"/>
      <c r="BA45" s="160"/>
      <c r="BB45" s="160"/>
      <c r="BC45" s="160"/>
      <c r="BD45" s="160"/>
      <c r="BE45" s="162"/>
    </row>
    <row r="46" spans="1:57" ht="18" customHeight="1">
      <c r="A46" s="229"/>
      <c r="B46" s="8" t="s">
        <v>85</v>
      </c>
      <c r="C46" s="26"/>
      <c r="D46" s="38" t="s">
        <v>72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34"/>
      <c r="S46" s="34"/>
      <c r="T46" s="68"/>
      <c r="U46" s="68"/>
      <c r="V46" s="160"/>
      <c r="W46" s="163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33"/>
      <c r="AR46" s="68"/>
      <c r="AS46" s="86"/>
      <c r="AT46" s="85"/>
      <c r="AU46" s="34">
        <v>36</v>
      </c>
      <c r="AV46" s="34">
        <v>36</v>
      </c>
      <c r="AW46" s="34"/>
      <c r="AX46" s="162">
        <f>SUM(X46:AW46)</f>
        <v>72</v>
      </c>
      <c r="AY46" s="160"/>
      <c r="AZ46" s="160"/>
      <c r="BA46" s="160"/>
      <c r="BB46" s="160"/>
      <c r="BC46" s="160"/>
      <c r="BD46" s="160"/>
      <c r="BE46" s="162"/>
    </row>
    <row r="47" spans="1:57" ht="17.25" customHeight="1">
      <c r="A47" s="229"/>
      <c r="B47" s="71"/>
      <c r="C47" s="72"/>
      <c r="D47" s="68"/>
      <c r="E47" s="68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60"/>
      <c r="W47" s="163"/>
      <c r="X47" s="68"/>
      <c r="Y47" s="68"/>
      <c r="Z47" s="68"/>
      <c r="AA47" s="68"/>
      <c r="AB47" s="68"/>
      <c r="AC47" s="68"/>
      <c r="AD47" s="42"/>
      <c r="AE47" s="42"/>
      <c r="AF47" s="42"/>
      <c r="AG47" s="42"/>
      <c r="AH47" s="42"/>
      <c r="AI47" s="68"/>
      <c r="AJ47" s="68"/>
      <c r="AK47" s="42"/>
      <c r="AL47" s="42"/>
      <c r="AM47" s="42"/>
      <c r="AN47" s="42"/>
      <c r="AO47" s="42"/>
      <c r="AP47" s="42"/>
      <c r="AQ47" s="42"/>
      <c r="AR47" s="85"/>
      <c r="AS47" s="85"/>
      <c r="AT47" s="34"/>
      <c r="AU47" s="34"/>
      <c r="AV47" s="34"/>
      <c r="AW47" s="34"/>
      <c r="AX47" s="162">
        <f>SUM(X47:AW47)</f>
        <v>0</v>
      </c>
      <c r="AY47" s="160"/>
      <c r="AZ47" s="160"/>
      <c r="BA47" s="160"/>
      <c r="BB47" s="160"/>
      <c r="BC47" s="160"/>
      <c r="BD47" s="160"/>
      <c r="BE47" s="162"/>
    </row>
    <row r="48" spans="1:57" ht="15.75">
      <c r="A48" s="229"/>
      <c r="B48" s="253" t="s">
        <v>127</v>
      </c>
      <c r="C48" s="254"/>
      <c r="D48" s="255"/>
      <c r="E48" s="73">
        <f>SUM(E11:E47)</f>
        <v>36</v>
      </c>
      <c r="F48" s="73">
        <f aca="true" t="shared" si="0" ref="F48:T48">SUM(F11:F47)</f>
        <v>36</v>
      </c>
      <c r="G48" s="73">
        <f t="shared" si="0"/>
        <v>36</v>
      </c>
      <c r="H48" s="73">
        <f t="shared" si="0"/>
        <v>36</v>
      </c>
      <c r="I48" s="73">
        <f t="shared" si="0"/>
        <v>36</v>
      </c>
      <c r="J48" s="73">
        <f t="shared" si="0"/>
        <v>36</v>
      </c>
      <c r="K48" s="73">
        <f t="shared" si="0"/>
        <v>36</v>
      </c>
      <c r="L48" s="73">
        <f t="shared" si="0"/>
        <v>36</v>
      </c>
      <c r="M48" s="73">
        <f t="shared" si="0"/>
        <v>36</v>
      </c>
      <c r="N48" s="73">
        <f t="shared" si="0"/>
        <v>36</v>
      </c>
      <c r="O48" s="73">
        <f t="shared" si="0"/>
        <v>36</v>
      </c>
      <c r="P48" s="73">
        <f t="shared" si="0"/>
        <v>36</v>
      </c>
      <c r="Q48" s="73">
        <f t="shared" si="0"/>
        <v>36</v>
      </c>
      <c r="R48" s="73">
        <f t="shared" si="0"/>
        <v>36</v>
      </c>
      <c r="S48" s="73">
        <f t="shared" si="0"/>
        <v>36</v>
      </c>
      <c r="T48" s="73">
        <f t="shared" si="0"/>
        <v>36</v>
      </c>
      <c r="U48" s="73">
        <v>36</v>
      </c>
      <c r="V48" s="101">
        <f>V33+V31+V27+V25+V23+V17+V19+V13+V11</f>
        <v>510</v>
      </c>
      <c r="W48" s="163"/>
      <c r="X48" s="73">
        <f>SUM(X9:X47)</f>
        <v>36</v>
      </c>
      <c r="Y48" s="73">
        <f aca="true" t="shared" si="1" ref="Y48:AO48">SUM(Y9:Y47)</f>
        <v>36</v>
      </c>
      <c r="Z48" s="73">
        <f t="shared" si="1"/>
        <v>36</v>
      </c>
      <c r="AA48" s="73">
        <f t="shared" si="1"/>
        <v>36</v>
      </c>
      <c r="AB48" s="73">
        <f t="shared" si="1"/>
        <v>36</v>
      </c>
      <c r="AC48" s="73">
        <f t="shared" si="1"/>
        <v>36</v>
      </c>
      <c r="AD48" s="73">
        <f t="shared" si="1"/>
        <v>36</v>
      </c>
      <c r="AE48" s="73">
        <f t="shared" si="1"/>
        <v>36</v>
      </c>
      <c r="AF48" s="73">
        <f t="shared" si="1"/>
        <v>36</v>
      </c>
      <c r="AG48" s="73">
        <f t="shared" si="1"/>
        <v>36</v>
      </c>
      <c r="AH48" s="73">
        <f t="shared" si="1"/>
        <v>36</v>
      </c>
      <c r="AI48" s="73"/>
      <c r="AJ48" s="73">
        <f>SUM(AJ9:AJ47)</f>
        <v>36</v>
      </c>
      <c r="AK48" s="73">
        <f>SUM(AK9:AK47)</f>
        <v>36</v>
      </c>
      <c r="AL48" s="73">
        <f>SUM(AL9:AL47)</f>
        <v>36</v>
      </c>
      <c r="AM48" s="73">
        <f>SUM(AM9:AM47)</f>
        <v>36</v>
      </c>
      <c r="AN48" s="73">
        <f>SUM(AN9:AN47)</f>
        <v>36</v>
      </c>
      <c r="AO48" s="73">
        <f>SUM(AO9:AO47)</f>
        <v>36</v>
      </c>
      <c r="AP48" s="73">
        <f>SUM(AP9:AP47)</f>
        <v>36</v>
      </c>
      <c r="AQ48" s="73">
        <f>SUM(AQ9:AQ47)</f>
        <v>36</v>
      </c>
      <c r="AR48" s="170"/>
      <c r="AS48" s="73">
        <v>36</v>
      </c>
      <c r="AT48" s="73">
        <v>36</v>
      </c>
      <c r="AU48" s="71">
        <f>SUM(AU9:AU47)</f>
        <v>36</v>
      </c>
      <c r="AV48" s="71">
        <f>SUM(AV9:AV47)</f>
        <v>36</v>
      </c>
      <c r="AW48" s="71">
        <v>36</v>
      </c>
      <c r="AX48" s="166">
        <f>AX43+AX39+AX37+AX27+AX13+AX11+AX9</f>
        <v>666</v>
      </c>
      <c r="AY48" s="167"/>
      <c r="AZ48" s="167"/>
      <c r="BA48" s="167"/>
      <c r="BB48" s="167"/>
      <c r="BC48" s="167"/>
      <c r="BD48" s="167"/>
      <c r="BE48" s="164"/>
    </row>
    <row r="49" spans="1:57" ht="15.75">
      <c r="A49" s="229"/>
      <c r="B49" s="30"/>
      <c r="C49" s="30"/>
      <c r="D49" s="30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156"/>
      <c r="V49" s="157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42"/>
      <c r="AJ49" s="42"/>
      <c r="AK49" s="68"/>
      <c r="AL49" s="68"/>
      <c r="AM49" s="42"/>
      <c r="AN49" s="68"/>
      <c r="AO49" s="68"/>
      <c r="AP49" s="68"/>
      <c r="AQ49" s="74"/>
      <c r="AR49" s="70"/>
      <c r="AS49" s="86"/>
      <c r="AT49" s="86"/>
      <c r="AU49" s="33"/>
      <c r="AV49" s="33"/>
      <c r="AW49" s="68"/>
      <c r="AX49" s="38"/>
      <c r="AY49" s="38"/>
      <c r="AZ49" s="38"/>
      <c r="BA49" s="38"/>
      <c r="BB49" s="38"/>
      <c r="BC49" s="38"/>
      <c r="BD49" s="38"/>
      <c r="BE49" s="12"/>
    </row>
    <row r="50" spans="1:57" ht="15.75" customHeight="1" hidden="1">
      <c r="A50" s="48"/>
      <c r="B50" s="65"/>
      <c r="C50" s="75"/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5"/>
      <c r="S50" s="65"/>
      <c r="T50" s="62"/>
      <c r="U50" s="62"/>
      <c r="V50" s="76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90"/>
      <c r="AR50" s="90"/>
      <c r="AS50" s="62"/>
      <c r="AT50" s="63"/>
      <c r="AU50" s="63"/>
      <c r="AV50" s="62"/>
      <c r="AW50" s="93"/>
      <c r="AX50" s="77"/>
      <c r="AY50" s="77"/>
      <c r="AZ50" s="77"/>
      <c r="BA50" s="77"/>
      <c r="BB50" s="77"/>
      <c r="BC50" s="77"/>
      <c r="BD50" s="77"/>
      <c r="BE50" s="54"/>
    </row>
    <row r="51" spans="1:57" ht="15.75">
      <c r="A51" s="48"/>
      <c r="B51" s="78"/>
      <c r="C51" s="79"/>
      <c r="D51" s="63"/>
      <c r="E51" s="62"/>
      <c r="F51" s="62"/>
      <c r="G51" s="62"/>
      <c r="H51" s="80"/>
      <c r="I51" s="80"/>
      <c r="J51" s="80"/>
      <c r="K51" s="62"/>
      <c r="L51" s="62"/>
      <c r="M51" s="62"/>
      <c r="N51" s="62"/>
      <c r="O51" s="62"/>
      <c r="P51" s="62"/>
      <c r="Q51" s="62"/>
      <c r="R51" s="65"/>
      <c r="S51" s="65"/>
      <c r="T51" s="62"/>
      <c r="U51" s="62"/>
      <c r="V51" s="76"/>
      <c r="W51" s="62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91"/>
      <c r="AR51" s="91"/>
      <c r="AS51" s="80"/>
      <c r="AT51" s="80"/>
      <c r="AU51" s="63"/>
      <c r="AV51" s="62"/>
      <c r="AW51" s="93"/>
      <c r="AX51" s="77"/>
      <c r="AY51" s="77"/>
      <c r="AZ51" s="77"/>
      <c r="BA51" s="77"/>
      <c r="BB51" s="77"/>
      <c r="BC51" s="77"/>
      <c r="BD51" s="77"/>
      <c r="BE51" s="51"/>
    </row>
    <row r="52" spans="1:57" ht="15.75">
      <c r="A52" s="48"/>
      <c r="B52" s="61"/>
      <c r="C52" s="81"/>
      <c r="D52" s="6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80"/>
      <c r="R52" s="56"/>
      <c r="S52" s="65"/>
      <c r="T52" s="62"/>
      <c r="U52" s="62"/>
      <c r="V52" s="76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90"/>
      <c r="AR52" s="90"/>
      <c r="AS52" s="62"/>
      <c r="AT52" s="62"/>
      <c r="AU52" s="63"/>
      <c r="AV52" s="62"/>
      <c r="AW52" s="93"/>
      <c r="AX52" s="77"/>
      <c r="AY52" s="77"/>
      <c r="AZ52" s="77"/>
      <c r="BA52" s="77"/>
      <c r="BB52" s="77"/>
      <c r="BC52" s="77"/>
      <c r="BD52" s="77"/>
      <c r="BE52" s="51"/>
    </row>
    <row r="53" spans="1:57" ht="15.75">
      <c r="A53" s="48"/>
      <c r="B53" s="63"/>
      <c r="C53" s="82"/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80"/>
      <c r="R53" s="56"/>
      <c r="S53" s="65"/>
      <c r="T53" s="62"/>
      <c r="U53" s="62"/>
      <c r="V53" s="76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90"/>
      <c r="AR53" s="90"/>
      <c r="AS53" s="62"/>
      <c r="AT53" s="63"/>
      <c r="AU53" s="63"/>
      <c r="AV53" s="62"/>
      <c r="AW53" s="93"/>
      <c r="AX53" s="77"/>
      <c r="AY53" s="77"/>
      <c r="AZ53" s="77"/>
      <c r="BA53" s="77"/>
      <c r="BB53" s="77"/>
      <c r="BC53" s="77"/>
      <c r="BD53" s="77"/>
      <c r="BE53" s="54"/>
    </row>
    <row r="54" spans="1:57" ht="17.25" customHeight="1">
      <c r="A54" s="48"/>
      <c r="B54" s="61"/>
      <c r="C54" s="83"/>
      <c r="D54" s="62"/>
      <c r="E54" s="62"/>
      <c r="F54" s="62"/>
      <c r="G54" s="62"/>
      <c r="H54" s="56"/>
      <c r="I54" s="62"/>
      <c r="J54" s="62"/>
      <c r="K54" s="80"/>
      <c r="L54" s="80"/>
      <c r="M54" s="80"/>
      <c r="N54" s="80"/>
      <c r="O54" s="80"/>
      <c r="P54" s="80"/>
      <c r="Q54" s="62"/>
      <c r="R54" s="65"/>
      <c r="S54" s="65"/>
      <c r="T54" s="62"/>
      <c r="U54" s="62"/>
      <c r="V54" s="76"/>
      <c r="W54" s="62"/>
      <c r="X54" s="80"/>
      <c r="Y54" s="80"/>
      <c r="Z54" s="80"/>
      <c r="AA54" s="80"/>
      <c r="AB54" s="80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90"/>
      <c r="AR54" s="90"/>
      <c r="AS54" s="62"/>
      <c r="AT54" s="63"/>
      <c r="AU54" s="63"/>
      <c r="AV54" s="62"/>
      <c r="AW54" s="93"/>
      <c r="AX54" s="77"/>
      <c r="AY54" s="77"/>
      <c r="AZ54" s="77"/>
      <c r="BA54" s="77"/>
      <c r="BB54" s="77"/>
      <c r="BC54" s="77"/>
      <c r="BD54" s="77"/>
      <c r="BE54" s="54"/>
    </row>
    <row r="55" spans="1:57" ht="15.75" customHeight="1">
      <c r="A55" s="48"/>
      <c r="B55" s="61"/>
      <c r="C55" s="83"/>
      <c r="D55" s="75"/>
      <c r="E55" s="62"/>
      <c r="F55" s="62"/>
      <c r="G55" s="62"/>
      <c r="H55" s="62"/>
      <c r="I55" s="62"/>
      <c r="J55" s="62"/>
      <c r="K55" s="80"/>
      <c r="L55" s="80"/>
      <c r="M55" s="80"/>
      <c r="N55" s="62"/>
      <c r="O55" s="62"/>
      <c r="P55" s="62"/>
      <c r="Q55" s="62"/>
      <c r="R55" s="65"/>
      <c r="S55" s="65"/>
      <c r="T55" s="62"/>
      <c r="U55" s="62"/>
      <c r="V55" s="76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90"/>
      <c r="AR55" s="90"/>
      <c r="AS55" s="62"/>
      <c r="AT55" s="63"/>
      <c r="AU55" s="63"/>
      <c r="AV55" s="62"/>
      <c r="AW55" s="93"/>
      <c r="AX55" s="77"/>
      <c r="AY55" s="77"/>
      <c r="AZ55" s="77"/>
      <c r="BA55" s="77"/>
      <c r="BB55" s="77"/>
      <c r="BC55" s="77"/>
      <c r="BD55" s="77"/>
      <c r="BE55" s="54"/>
    </row>
    <row r="56" spans="1:57" ht="15.75">
      <c r="A56" s="48"/>
      <c r="B56" s="55"/>
      <c r="C56" s="55"/>
      <c r="D56" s="55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51"/>
      <c r="S56" s="51"/>
      <c r="T56" s="62"/>
      <c r="U56" s="62"/>
      <c r="V56" s="52"/>
      <c r="W56" s="49"/>
      <c r="X56" s="62"/>
      <c r="Y56" s="62"/>
      <c r="Z56" s="62"/>
      <c r="AA56" s="62"/>
      <c r="AB56" s="62"/>
      <c r="AC56" s="50"/>
      <c r="AD56" s="50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90"/>
      <c r="AR56" s="90"/>
      <c r="AS56" s="62"/>
      <c r="AT56" s="63"/>
      <c r="AU56" s="63"/>
      <c r="AV56" s="49"/>
      <c r="AW56" s="98"/>
      <c r="AX56" s="28"/>
      <c r="AY56" s="28"/>
      <c r="AZ56" s="28"/>
      <c r="BA56" s="28"/>
      <c r="BB56" s="28"/>
      <c r="BC56" s="28"/>
      <c r="BD56" s="28"/>
      <c r="BE56" s="56"/>
    </row>
    <row r="57" spans="1:57" ht="15.75" customHeight="1">
      <c r="A57" s="48"/>
      <c r="B57" s="55"/>
      <c r="C57" s="55"/>
      <c r="D57" s="55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62"/>
      <c r="V57" s="52"/>
      <c r="W57" s="49"/>
      <c r="X57" s="62"/>
      <c r="Y57" s="62"/>
      <c r="Z57" s="62"/>
      <c r="AA57" s="62"/>
      <c r="AB57" s="50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90"/>
      <c r="AR57" s="90"/>
      <c r="AS57" s="62"/>
      <c r="AT57" s="63"/>
      <c r="AU57" s="63"/>
      <c r="AV57" s="49"/>
      <c r="AW57" s="98"/>
      <c r="AX57" s="28"/>
      <c r="AY57" s="28"/>
      <c r="AZ57" s="28"/>
      <c r="BA57" s="28"/>
      <c r="BB57" s="28"/>
      <c r="BC57" s="28"/>
      <c r="BD57" s="28"/>
      <c r="BE57" s="56"/>
    </row>
    <row r="58" spans="1:57" ht="15.75" customHeight="1">
      <c r="A58" s="48"/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63"/>
      <c r="V58" s="64"/>
      <c r="W58" s="62"/>
      <c r="X58" s="62"/>
      <c r="Y58" s="63"/>
      <c r="Z58" s="63"/>
      <c r="AA58" s="63"/>
      <c r="AB58" s="63"/>
      <c r="AC58" s="50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92"/>
      <c r="AR58" s="92"/>
      <c r="AS58" s="63"/>
      <c r="AT58" s="63"/>
      <c r="AU58" s="63"/>
      <c r="AV58" s="49"/>
      <c r="AW58" s="98"/>
      <c r="AX58" s="28"/>
      <c r="AY58" s="28"/>
      <c r="AZ58" s="28"/>
      <c r="BA58" s="28"/>
      <c r="BB58" s="28"/>
      <c r="BC58" s="28"/>
      <c r="BD58" s="28"/>
      <c r="BE58" s="56"/>
    </row>
    <row r="59" spans="1:57" ht="15.75">
      <c r="A59" s="48"/>
      <c r="B59" s="50"/>
      <c r="C59" s="55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63"/>
      <c r="V59" s="64"/>
      <c r="W59" s="62"/>
      <c r="X59" s="62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54"/>
      <c r="AN59" s="63"/>
      <c r="AO59" s="63"/>
      <c r="AP59" s="63"/>
      <c r="AQ59" s="92"/>
      <c r="AR59" s="92"/>
      <c r="AS59" s="63"/>
      <c r="AT59" s="63"/>
      <c r="AU59" s="63"/>
      <c r="AV59" s="51"/>
      <c r="AW59" s="98"/>
      <c r="AX59" s="28"/>
      <c r="AY59" s="28"/>
      <c r="AZ59" s="28"/>
      <c r="BA59" s="28"/>
      <c r="BB59" s="28"/>
      <c r="BC59" s="28"/>
      <c r="BD59" s="28"/>
      <c r="BE59" s="56"/>
    </row>
    <row r="60" spans="2:57" ht="15.75">
      <c r="B60" s="63"/>
      <c r="C60" s="55"/>
      <c r="D60" s="63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3"/>
      <c r="V60" s="64"/>
      <c r="W60" s="62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93"/>
      <c r="AR60" s="93"/>
      <c r="AS60" s="65"/>
      <c r="AT60" s="65"/>
      <c r="AU60" s="63"/>
      <c r="AV60" s="51"/>
      <c r="AW60" s="98"/>
      <c r="AX60" s="28"/>
      <c r="AY60" s="28"/>
      <c r="AZ60" s="28"/>
      <c r="BA60" s="28"/>
      <c r="BB60" s="28"/>
      <c r="BC60" s="28"/>
      <c r="BD60" s="28"/>
      <c r="BE60" s="56"/>
    </row>
    <row r="61" spans="2:57" ht="15.75">
      <c r="B61" s="259"/>
      <c r="C61" s="259"/>
      <c r="D61" s="25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2"/>
      <c r="W61" s="49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3"/>
      <c r="AJ61" s="53"/>
      <c r="AK61" s="53"/>
      <c r="AL61" s="53"/>
      <c r="AM61" s="53"/>
      <c r="AN61" s="53"/>
      <c r="AO61" s="53"/>
      <c r="AP61" s="53"/>
      <c r="AQ61" s="94"/>
      <c r="AR61" s="94"/>
      <c r="AS61" s="53"/>
      <c r="AT61" s="53"/>
      <c r="AU61" s="52"/>
      <c r="AV61" s="53"/>
      <c r="AW61" s="98"/>
      <c r="AX61" s="28"/>
      <c r="AY61" s="28"/>
      <c r="AZ61" s="28"/>
      <c r="BA61" s="28"/>
      <c r="BB61" s="28"/>
      <c r="BC61" s="28"/>
      <c r="BD61" s="28"/>
      <c r="BE61" s="54"/>
    </row>
    <row r="62" spans="2:57" ht="30" customHeight="1">
      <c r="B62" s="256"/>
      <c r="C62" s="256"/>
      <c r="D62" s="256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9"/>
      <c r="V62" s="28"/>
      <c r="W62" s="51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95"/>
      <c r="AR62" s="95"/>
      <c r="AS62" s="54"/>
      <c r="AT62" s="54"/>
      <c r="AU62" s="49"/>
      <c r="AV62" s="49"/>
      <c r="AW62" s="99"/>
      <c r="AX62" s="49"/>
      <c r="AY62" s="49"/>
      <c r="AZ62" s="49"/>
      <c r="BA62" s="49"/>
      <c r="BB62" s="49"/>
      <c r="BC62" s="49"/>
      <c r="BD62" s="49"/>
      <c r="BE62" s="54"/>
    </row>
    <row r="63" spans="2:57" ht="15.75">
      <c r="B63" s="250"/>
      <c r="C63" s="250"/>
      <c r="D63" s="2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49"/>
      <c r="V63" s="52"/>
      <c r="W63" s="49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94"/>
      <c r="AR63" s="94"/>
      <c r="AS63" s="50"/>
      <c r="AT63" s="50"/>
      <c r="AU63" s="50"/>
      <c r="AV63" s="49"/>
      <c r="AW63" s="99"/>
      <c r="AX63" s="49"/>
      <c r="AY63" s="49"/>
      <c r="AZ63" s="49"/>
      <c r="BA63" s="49"/>
      <c r="BB63" s="49"/>
      <c r="BC63" s="49"/>
      <c r="BD63" s="49"/>
      <c r="BE63" s="54"/>
    </row>
    <row r="64" spans="48:57" ht="15.75">
      <c r="AV64" s="67"/>
      <c r="AW64" s="100"/>
      <c r="AX64" s="67"/>
      <c r="AY64" s="67"/>
      <c r="AZ64" s="67"/>
      <c r="BA64" s="67"/>
      <c r="BB64" s="67"/>
      <c r="BC64" s="67"/>
      <c r="BD64" s="67"/>
      <c r="BE64" s="57"/>
    </row>
    <row r="65" spans="48:56" ht="15">
      <c r="AV65" s="67"/>
      <c r="AW65" s="100"/>
      <c r="AX65" s="67"/>
      <c r="AY65" s="67"/>
      <c r="AZ65" s="67"/>
      <c r="BA65" s="67"/>
      <c r="BB65" s="67"/>
      <c r="BC65" s="67"/>
      <c r="BD65" s="67"/>
    </row>
  </sheetData>
  <sheetProtection/>
  <mergeCells count="78">
    <mergeCell ref="E1:BD1"/>
    <mergeCell ref="J2:L2"/>
    <mergeCell ref="N2:P2"/>
    <mergeCell ref="B11:B12"/>
    <mergeCell ref="B9:B10"/>
    <mergeCell ref="D7:D8"/>
    <mergeCell ref="D9:D10"/>
    <mergeCell ref="E3:BE3"/>
    <mergeCell ref="AN2:AQ2"/>
    <mergeCell ref="AS2:AU2"/>
    <mergeCell ref="D35:D36"/>
    <mergeCell ref="D37:D38"/>
    <mergeCell ref="D21:D22"/>
    <mergeCell ref="D11:D12"/>
    <mergeCell ref="D27:D28"/>
    <mergeCell ref="D33:D34"/>
    <mergeCell ref="D15:D16"/>
    <mergeCell ref="D19:D20"/>
    <mergeCell ref="D13:D14"/>
    <mergeCell ref="A2:A6"/>
    <mergeCell ref="B2:B6"/>
    <mergeCell ref="C2:C6"/>
    <mergeCell ref="A7:A49"/>
    <mergeCell ref="B33:B34"/>
    <mergeCell ref="C21:C22"/>
    <mergeCell ref="B13:B14"/>
    <mergeCell ref="B35:B36"/>
    <mergeCell ref="C25:C26"/>
    <mergeCell ref="C13:C14"/>
    <mergeCell ref="C19:C20"/>
    <mergeCell ref="C15:C16"/>
    <mergeCell ref="C9:C10"/>
    <mergeCell ref="B17:B18"/>
    <mergeCell ref="C17:C18"/>
    <mergeCell ref="B27:B28"/>
    <mergeCell ref="B15:B16"/>
    <mergeCell ref="B7:B8"/>
    <mergeCell ref="B19:B20"/>
    <mergeCell ref="B63:D63"/>
    <mergeCell ref="B39:B40"/>
    <mergeCell ref="C41:C42"/>
    <mergeCell ref="D43:D44"/>
    <mergeCell ref="D39:D40"/>
    <mergeCell ref="B48:D48"/>
    <mergeCell ref="B62:D62"/>
    <mergeCell ref="B41:B42"/>
    <mergeCell ref="B61:D61"/>
    <mergeCell ref="C39:C40"/>
    <mergeCell ref="B21:B22"/>
    <mergeCell ref="C33:C34"/>
    <mergeCell ref="D17:D18"/>
    <mergeCell ref="C7:C8"/>
    <mergeCell ref="C11:C12"/>
    <mergeCell ref="D29:D30"/>
    <mergeCell ref="D31:D32"/>
    <mergeCell ref="B23:B24"/>
    <mergeCell ref="C23:C24"/>
    <mergeCell ref="B25:B26"/>
    <mergeCell ref="C37:C38"/>
    <mergeCell ref="C27:C28"/>
    <mergeCell ref="B43:B44"/>
    <mergeCell ref="C43:C44"/>
    <mergeCell ref="B29:B30"/>
    <mergeCell ref="C29:C30"/>
    <mergeCell ref="B31:B32"/>
    <mergeCell ref="C31:C32"/>
    <mergeCell ref="C35:C36"/>
    <mergeCell ref="B37:B38"/>
    <mergeCell ref="AW2:AY2"/>
    <mergeCell ref="D2:D6"/>
    <mergeCell ref="D23:D24"/>
    <mergeCell ref="D25:D26"/>
    <mergeCell ref="E5:BE5"/>
    <mergeCell ref="AJ2:AL2"/>
    <mergeCell ref="BA2:BD2"/>
    <mergeCell ref="R2:T2"/>
    <mergeCell ref="AA2:AC2"/>
    <mergeCell ref="AE2:AH2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59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zoomScale="60" zoomScaleNormal="60" zoomScalePageLayoutView="0" workbookViewId="0" topLeftCell="A1">
      <pane xSplit="4" ySplit="6" topLeftCell="E4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4" sqref="W4"/>
    </sheetView>
  </sheetViews>
  <sheetFormatPr defaultColWidth="9.140625" defaultRowHeight="15"/>
  <cols>
    <col min="1" max="1" width="3.57421875" style="60" customWidth="1"/>
    <col min="2" max="2" width="11.57421875" style="60" customWidth="1"/>
    <col min="3" max="3" width="27.57421875" style="60" customWidth="1"/>
    <col min="4" max="4" width="13.28125" style="60" customWidth="1"/>
    <col min="5" max="21" width="4.7109375" style="60" customWidth="1"/>
    <col min="22" max="22" width="6.00390625" style="60" customWidth="1"/>
    <col min="23" max="23" width="4.7109375" style="60" customWidth="1"/>
    <col min="24" max="24" width="4.8515625" style="60" customWidth="1"/>
    <col min="25" max="25" width="5.421875" style="60" customWidth="1"/>
    <col min="26" max="48" width="4.7109375" style="60" customWidth="1"/>
    <col min="49" max="49" width="6.00390625" style="60" customWidth="1"/>
    <col min="50" max="54" width="4.7109375" style="60" customWidth="1"/>
    <col min="55" max="55" width="4.57421875" style="60" customWidth="1"/>
    <col min="56" max="57" width="4.7109375" style="60" customWidth="1"/>
    <col min="58" max="16384" width="9.140625" style="60" customWidth="1"/>
  </cols>
  <sheetData>
    <row r="1" spans="5:58" ht="20.25">
      <c r="E1" s="271" t="s">
        <v>153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145"/>
      <c r="BF1" s="146"/>
    </row>
    <row r="2" spans="1:58" s="125" customFormat="1" ht="94.5" customHeight="1">
      <c r="A2" s="229" t="s">
        <v>0</v>
      </c>
      <c r="B2" s="229" t="s">
        <v>1</v>
      </c>
      <c r="C2" s="230" t="s">
        <v>2</v>
      </c>
      <c r="D2" s="239" t="s">
        <v>3</v>
      </c>
      <c r="E2" s="122" t="s">
        <v>133</v>
      </c>
      <c r="F2" s="122" t="s">
        <v>134</v>
      </c>
      <c r="G2" s="122" t="s">
        <v>135</v>
      </c>
      <c r="H2" s="122" t="s">
        <v>136</v>
      </c>
      <c r="I2" s="122" t="s">
        <v>137</v>
      </c>
      <c r="J2" s="238" t="s">
        <v>4</v>
      </c>
      <c r="K2" s="238"/>
      <c r="L2" s="238"/>
      <c r="M2" s="123" t="s">
        <v>138</v>
      </c>
      <c r="N2" s="238" t="s">
        <v>5</v>
      </c>
      <c r="O2" s="238"/>
      <c r="P2" s="238"/>
      <c r="Q2" s="123" t="s">
        <v>139</v>
      </c>
      <c r="R2" s="238" t="s">
        <v>6</v>
      </c>
      <c r="S2" s="238"/>
      <c r="T2" s="238"/>
      <c r="U2" s="124" t="s">
        <v>140</v>
      </c>
      <c r="V2" s="123" t="s">
        <v>141</v>
      </c>
      <c r="W2" s="123" t="s">
        <v>142</v>
      </c>
      <c r="X2" s="123" t="s">
        <v>143</v>
      </c>
      <c r="Y2" s="123" t="s">
        <v>144</v>
      </c>
      <c r="Z2" s="123" t="s">
        <v>145</v>
      </c>
      <c r="AA2" s="238" t="s">
        <v>7</v>
      </c>
      <c r="AB2" s="238"/>
      <c r="AC2" s="238"/>
      <c r="AD2" s="123" t="s">
        <v>146</v>
      </c>
      <c r="AE2" s="238" t="s">
        <v>8</v>
      </c>
      <c r="AF2" s="238"/>
      <c r="AG2" s="238"/>
      <c r="AH2" s="238"/>
      <c r="AI2" s="123" t="s">
        <v>147</v>
      </c>
      <c r="AJ2" s="238" t="s">
        <v>9</v>
      </c>
      <c r="AK2" s="238"/>
      <c r="AL2" s="238"/>
      <c r="AM2" s="123" t="s">
        <v>148</v>
      </c>
      <c r="AN2" s="238" t="s">
        <v>10</v>
      </c>
      <c r="AO2" s="238"/>
      <c r="AP2" s="238"/>
      <c r="AQ2" s="238"/>
      <c r="AR2" s="123" t="s">
        <v>149</v>
      </c>
      <c r="AS2" s="238" t="s">
        <v>11</v>
      </c>
      <c r="AT2" s="238"/>
      <c r="AU2" s="238"/>
      <c r="AV2" s="123" t="s">
        <v>150</v>
      </c>
      <c r="AW2" s="238" t="s">
        <v>12</v>
      </c>
      <c r="AX2" s="238"/>
      <c r="AY2" s="238"/>
      <c r="AZ2" s="123" t="s">
        <v>151</v>
      </c>
      <c r="BA2" s="238" t="s">
        <v>13</v>
      </c>
      <c r="BB2" s="238"/>
      <c r="BC2" s="238"/>
      <c r="BD2" s="238"/>
      <c r="BE2" s="147"/>
      <c r="BF2" s="121" t="s">
        <v>14</v>
      </c>
    </row>
    <row r="3" spans="1:58" ht="15">
      <c r="A3" s="229"/>
      <c r="B3" s="229"/>
      <c r="C3" s="231"/>
      <c r="D3" s="239"/>
      <c r="E3" s="274" t="s">
        <v>15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66"/>
    </row>
    <row r="4" spans="1:58" ht="15">
      <c r="A4" s="229"/>
      <c r="B4" s="229"/>
      <c r="C4" s="231"/>
      <c r="D4" s="239"/>
      <c r="E4" s="5">
        <v>36</v>
      </c>
      <c r="F4" s="5">
        <v>37</v>
      </c>
      <c r="G4" s="5">
        <v>38</v>
      </c>
      <c r="H4" s="5">
        <v>39</v>
      </c>
      <c r="I4" s="6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7">
        <v>49</v>
      </c>
      <c r="S4" s="7">
        <v>50</v>
      </c>
      <c r="T4" s="7">
        <v>51</v>
      </c>
      <c r="U4" s="7">
        <v>52</v>
      </c>
      <c r="V4" s="7">
        <v>53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66"/>
    </row>
    <row r="5" spans="1:58" ht="15.75" customHeight="1">
      <c r="A5" s="229"/>
      <c r="B5" s="229"/>
      <c r="C5" s="231"/>
      <c r="D5" s="239"/>
      <c r="E5" s="242" t="s">
        <v>16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66"/>
    </row>
    <row r="6" spans="1:58" ht="15">
      <c r="A6" s="229"/>
      <c r="B6" s="229"/>
      <c r="C6" s="232"/>
      <c r="D6" s="239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7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>
        <v>53</v>
      </c>
      <c r="BF6" s="66"/>
    </row>
    <row r="7" spans="1:58" ht="18" customHeight="1">
      <c r="A7" s="229" t="s">
        <v>17</v>
      </c>
      <c r="B7" s="263"/>
      <c r="C7" s="299" t="s">
        <v>24</v>
      </c>
      <c r="D7" s="199"/>
      <c r="E7" s="8" t="s">
        <v>87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  <c r="W7" s="10"/>
      <c r="X7" s="8"/>
      <c r="Y7" s="9"/>
      <c r="Z7" s="1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8"/>
      <c r="AW7" s="10"/>
      <c r="AX7" s="10"/>
      <c r="AY7" s="10"/>
      <c r="AZ7" s="10"/>
      <c r="BA7" s="10"/>
      <c r="BB7" s="10"/>
      <c r="BC7" s="10"/>
      <c r="BD7" s="10"/>
      <c r="BE7" s="11"/>
      <c r="BF7" s="66"/>
    </row>
    <row r="8" spans="1:58" ht="20.25" customHeight="1">
      <c r="A8" s="229"/>
      <c r="B8" s="264"/>
      <c r="C8" s="299"/>
      <c r="D8" s="20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1"/>
      <c r="V8" s="10"/>
      <c r="W8" s="10"/>
      <c r="X8" s="11"/>
      <c r="Y8" s="11"/>
      <c r="Z8" s="11"/>
      <c r="AA8" s="11"/>
      <c r="AB8" s="11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11"/>
      <c r="AQ8" s="11"/>
      <c r="AR8" s="11"/>
      <c r="AS8" s="11"/>
      <c r="AT8" s="11"/>
      <c r="AU8" s="11"/>
      <c r="AV8" s="11"/>
      <c r="AW8" s="10"/>
      <c r="AX8" s="10"/>
      <c r="AY8" s="10"/>
      <c r="AZ8" s="10"/>
      <c r="BA8" s="10"/>
      <c r="BB8" s="10"/>
      <c r="BC8" s="10"/>
      <c r="BD8" s="10"/>
      <c r="BE8" s="11"/>
      <c r="BF8" s="66"/>
    </row>
    <row r="9" spans="1:58" ht="19.5" customHeight="1">
      <c r="A9" s="229"/>
      <c r="B9" s="292" t="s">
        <v>33</v>
      </c>
      <c r="C9" s="292" t="s">
        <v>19</v>
      </c>
      <c r="D9" s="199" t="s">
        <v>50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/>
      <c r="O9" s="12"/>
      <c r="P9" s="12"/>
      <c r="Q9" s="12"/>
      <c r="R9" s="12"/>
      <c r="S9" s="12">
        <v>2</v>
      </c>
      <c r="T9" s="12">
        <v>2</v>
      </c>
      <c r="U9" s="12">
        <v>2</v>
      </c>
      <c r="V9" s="10">
        <f>SUM(E9:U9)</f>
        <v>24</v>
      </c>
      <c r="W9" s="10"/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/>
      <c r="AF9" s="9"/>
      <c r="AG9" s="9"/>
      <c r="AH9" s="9"/>
      <c r="AI9" s="9"/>
      <c r="AJ9" s="9">
        <v>2</v>
      </c>
      <c r="AK9" s="12">
        <v>2</v>
      </c>
      <c r="AL9" s="9">
        <v>2</v>
      </c>
      <c r="AM9" s="9">
        <v>2</v>
      </c>
      <c r="AN9" s="9">
        <v>2</v>
      </c>
      <c r="AO9" s="9">
        <v>2</v>
      </c>
      <c r="AP9" s="11"/>
      <c r="AQ9" s="11"/>
      <c r="AR9" s="11"/>
      <c r="AS9" s="11"/>
      <c r="AT9" s="11"/>
      <c r="AU9" s="11"/>
      <c r="AV9" s="11"/>
      <c r="AW9" s="10">
        <f aca="true" t="shared" si="0" ref="AW9:AW18">SUM(X9:AV9)</f>
        <v>26</v>
      </c>
      <c r="AX9" s="10"/>
      <c r="AY9" s="10"/>
      <c r="AZ9" s="10"/>
      <c r="BA9" s="10"/>
      <c r="BB9" s="10"/>
      <c r="BC9" s="10"/>
      <c r="BD9" s="10"/>
      <c r="BE9" s="11"/>
      <c r="BF9" s="66"/>
    </row>
    <row r="10" spans="1:58" ht="18.75" customHeight="1">
      <c r="A10" s="229"/>
      <c r="B10" s="292"/>
      <c r="C10" s="292"/>
      <c r="D10" s="200"/>
      <c r="E10" s="8">
        <v>4</v>
      </c>
      <c r="F10" s="8"/>
      <c r="G10" s="8"/>
      <c r="H10" s="8"/>
      <c r="I10" s="8"/>
      <c r="J10" s="11"/>
      <c r="K10" s="8"/>
      <c r="L10" s="8"/>
      <c r="M10" s="8"/>
      <c r="N10" s="8"/>
      <c r="O10" s="8"/>
      <c r="P10" s="8"/>
      <c r="Q10" s="8"/>
      <c r="R10" s="8"/>
      <c r="S10" s="8"/>
      <c r="T10" s="8"/>
      <c r="U10" s="11"/>
      <c r="V10" s="10">
        <f aca="true" t="shared" si="1" ref="V10:V33">SUM(E10:U10)</f>
        <v>4</v>
      </c>
      <c r="W10" s="29"/>
      <c r="X10" s="11">
        <v>4</v>
      </c>
      <c r="Y10" s="11"/>
      <c r="Z10" s="11"/>
      <c r="AA10" s="11"/>
      <c r="AB10" s="11"/>
      <c r="AC10" s="8"/>
      <c r="AD10" s="8"/>
      <c r="AE10" s="8"/>
      <c r="AF10" s="8"/>
      <c r="AG10" s="8"/>
      <c r="AH10" s="8"/>
      <c r="AI10" s="8"/>
      <c r="AJ10" s="8"/>
      <c r="AK10" s="8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0">
        <f t="shared" si="0"/>
        <v>4</v>
      </c>
      <c r="AX10" s="29"/>
      <c r="AY10" s="29"/>
      <c r="AZ10" s="29"/>
      <c r="BA10" s="29"/>
      <c r="BB10" s="29"/>
      <c r="BC10" s="29"/>
      <c r="BD10" s="29"/>
      <c r="BE10" s="11"/>
      <c r="BF10" s="66"/>
    </row>
    <row r="11" spans="1:58" ht="19.5" customHeight="1">
      <c r="A11" s="229"/>
      <c r="B11" s="272" t="s">
        <v>45</v>
      </c>
      <c r="C11" s="272" t="s">
        <v>21</v>
      </c>
      <c r="D11" s="199" t="s">
        <v>50</v>
      </c>
      <c r="E11" s="12"/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/>
      <c r="P11" s="12"/>
      <c r="Q11" s="12"/>
      <c r="R11" s="12"/>
      <c r="S11" s="12">
        <v>2</v>
      </c>
      <c r="T11" s="12">
        <v>2</v>
      </c>
      <c r="U11" s="12">
        <v>2</v>
      </c>
      <c r="V11" s="10">
        <f t="shared" si="1"/>
        <v>24</v>
      </c>
      <c r="W11" s="10"/>
      <c r="X11" s="9"/>
      <c r="Y11" s="9">
        <v>2</v>
      </c>
      <c r="Z11" s="9">
        <v>2</v>
      </c>
      <c r="AA11" s="9">
        <v>2</v>
      </c>
      <c r="AB11" s="9">
        <v>2</v>
      </c>
      <c r="AC11" s="9">
        <v>2</v>
      </c>
      <c r="AD11" s="9">
        <v>2</v>
      </c>
      <c r="AE11" s="9"/>
      <c r="AF11" s="9"/>
      <c r="AG11" s="9"/>
      <c r="AH11" s="9"/>
      <c r="AI11" s="9"/>
      <c r="AJ11" s="9">
        <v>2</v>
      </c>
      <c r="AK11" s="9">
        <v>2</v>
      </c>
      <c r="AL11" s="9">
        <v>2</v>
      </c>
      <c r="AM11" s="9">
        <v>2</v>
      </c>
      <c r="AN11" s="9">
        <v>2</v>
      </c>
      <c r="AO11" s="9">
        <v>4</v>
      </c>
      <c r="AP11" s="11"/>
      <c r="AQ11" s="11"/>
      <c r="AR11" s="11"/>
      <c r="AS11" s="11"/>
      <c r="AT11" s="11"/>
      <c r="AU11" s="11"/>
      <c r="AV11" s="9"/>
      <c r="AW11" s="10">
        <f t="shared" si="0"/>
        <v>26</v>
      </c>
      <c r="AX11" s="10"/>
      <c r="AY11" s="10"/>
      <c r="AZ11" s="10"/>
      <c r="BA11" s="10"/>
      <c r="BB11" s="10"/>
      <c r="BC11" s="10"/>
      <c r="BD11" s="10"/>
      <c r="BE11" s="11"/>
      <c r="BF11" s="66"/>
    </row>
    <row r="12" spans="1:58" ht="20.25" customHeight="1">
      <c r="A12" s="229"/>
      <c r="B12" s="273"/>
      <c r="C12" s="273"/>
      <c r="D12" s="200"/>
      <c r="E12" s="12"/>
      <c r="F12" s="8">
        <f>F11</f>
        <v>2</v>
      </c>
      <c r="G12" s="8">
        <f aca="true" t="shared" si="2" ref="G12:N12">G11</f>
        <v>2</v>
      </c>
      <c r="H12" s="8">
        <f t="shared" si="2"/>
        <v>2</v>
      </c>
      <c r="I12" s="8">
        <f t="shared" si="2"/>
        <v>2</v>
      </c>
      <c r="J12" s="8">
        <f t="shared" si="2"/>
        <v>2</v>
      </c>
      <c r="K12" s="8">
        <f t="shared" si="2"/>
        <v>2</v>
      </c>
      <c r="L12" s="8">
        <f t="shared" si="2"/>
        <v>2</v>
      </c>
      <c r="M12" s="8">
        <f t="shared" si="2"/>
        <v>2</v>
      </c>
      <c r="N12" s="8">
        <f t="shared" si="2"/>
        <v>2</v>
      </c>
      <c r="O12" s="8"/>
      <c r="P12" s="8"/>
      <c r="Q12" s="8"/>
      <c r="R12" s="8"/>
      <c r="S12" s="8">
        <f>S11</f>
        <v>2</v>
      </c>
      <c r="T12" s="8">
        <f>T11</f>
        <v>2</v>
      </c>
      <c r="U12" s="8">
        <f>U11</f>
        <v>2</v>
      </c>
      <c r="V12" s="10">
        <f t="shared" si="1"/>
        <v>24</v>
      </c>
      <c r="W12" s="10"/>
      <c r="X12" s="11"/>
      <c r="Y12" s="11">
        <f aca="true" t="shared" si="3" ref="Y12:AJ12">Y11</f>
        <v>2</v>
      </c>
      <c r="Z12" s="11">
        <f t="shared" si="3"/>
        <v>2</v>
      </c>
      <c r="AA12" s="11">
        <f t="shared" si="3"/>
        <v>2</v>
      </c>
      <c r="AB12" s="11">
        <f t="shared" si="3"/>
        <v>2</v>
      </c>
      <c r="AC12" s="11">
        <f t="shared" si="3"/>
        <v>2</v>
      </c>
      <c r="AD12" s="11">
        <f t="shared" si="3"/>
        <v>2</v>
      </c>
      <c r="AE12" s="11"/>
      <c r="AF12" s="11"/>
      <c r="AG12" s="11"/>
      <c r="AH12" s="11"/>
      <c r="AI12" s="11"/>
      <c r="AJ12" s="11">
        <f t="shared" si="3"/>
        <v>2</v>
      </c>
      <c r="AK12" s="11">
        <v>2</v>
      </c>
      <c r="AL12" s="11">
        <f>AL11</f>
        <v>2</v>
      </c>
      <c r="AM12" s="11">
        <f>AM11</f>
        <v>2</v>
      </c>
      <c r="AN12" s="11">
        <f>AN11</f>
        <v>2</v>
      </c>
      <c r="AO12" s="11">
        <f>AO11</f>
        <v>4</v>
      </c>
      <c r="AP12" s="11"/>
      <c r="AQ12" s="11"/>
      <c r="AR12" s="11"/>
      <c r="AS12" s="11"/>
      <c r="AT12" s="11"/>
      <c r="AU12" s="11"/>
      <c r="AV12" s="11"/>
      <c r="AW12" s="10">
        <f t="shared" si="0"/>
        <v>26</v>
      </c>
      <c r="AX12" s="10"/>
      <c r="AY12" s="10"/>
      <c r="AZ12" s="10"/>
      <c r="BA12" s="10"/>
      <c r="BB12" s="10"/>
      <c r="BC12" s="10"/>
      <c r="BD12" s="10"/>
      <c r="BE12" s="11"/>
      <c r="BF12" s="66"/>
    </row>
    <row r="13" spans="1:58" ht="17.25" customHeight="1">
      <c r="A13" s="229"/>
      <c r="B13" s="257"/>
      <c r="C13" s="284" t="s">
        <v>26</v>
      </c>
      <c r="D13" s="19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9"/>
      <c r="V13" s="10"/>
      <c r="W13" s="10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1"/>
      <c r="AQ13" s="11"/>
      <c r="AR13" s="11"/>
      <c r="AS13" s="11"/>
      <c r="AT13" s="11"/>
      <c r="AU13" s="11"/>
      <c r="AV13" s="9"/>
      <c r="AW13" s="10">
        <f t="shared" si="0"/>
        <v>0</v>
      </c>
      <c r="AX13" s="10"/>
      <c r="AY13" s="10"/>
      <c r="AZ13" s="10"/>
      <c r="BA13" s="10"/>
      <c r="BB13" s="10"/>
      <c r="BC13" s="10"/>
      <c r="BD13" s="10"/>
      <c r="BE13" s="11"/>
      <c r="BF13" s="66"/>
    </row>
    <row r="14" spans="1:58" ht="16.5" customHeight="1">
      <c r="A14" s="229"/>
      <c r="B14" s="258"/>
      <c r="C14" s="285"/>
      <c r="D14" s="20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1"/>
      <c r="V14" s="10"/>
      <c r="W14" s="1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9"/>
      <c r="AM14" s="9"/>
      <c r="AN14" s="9"/>
      <c r="AO14" s="9"/>
      <c r="AP14" s="11"/>
      <c r="AQ14" s="11"/>
      <c r="AR14" s="11"/>
      <c r="AS14" s="11"/>
      <c r="AT14" s="11"/>
      <c r="AU14" s="11"/>
      <c r="AV14" s="11"/>
      <c r="AW14" s="10">
        <f t="shared" si="0"/>
        <v>0</v>
      </c>
      <c r="AX14" s="10"/>
      <c r="AY14" s="10"/>
      <c r="AZ14" s="10"/>
      <c r="BA14" s="10"/>
      <c r="BB14" s="10"/>
      <c r="BC14" s="10"/>
      <c r="BD14" s="10"/>
      <c r="BE14" s="11"/>
      <c r="BF14" s="66"/>
    </row>
    <row r="15" spans="1:58" ht="18.75" customHeight="1" hidden="1">
      <c r="A15" s="229"/>
      <c r="B15" s="257"/>
      <c r="C15" s="230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/>
      <c r="U15" s="11"/>
      <c r="V15" s="10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9"/>
      <c r="AM15" s="9"/>
      <c r="AN15" s="9"/>
      <c r="AO15" s="9"/>
      <c r="AP15" s="11"/>
      <c r="AQ15" s="11"/>
      <c r="AR15" s="11"/>
      <c r="AS15" s="11"/>
      <c r="AT15" s="11"/>
      <c r="AU15" s="11"/>
      <c r="AV15" s="11"/>
      <c r="AW15" s="10">
        <f t="shared" si="0"/>
        <v>0</v>
      </c>
      <c r="AX15" s="10"/>
      <c r="AY15" s="10"/>
      <c r="AZ15" s="10"/>
      <c r="BA15" s="10"/>
      <c r="BB15" s="10"/>
      <c r="BC15" s="10"/>
      <c r="BD15" s="10"/>
      <c r="BE15" s="11"/>
      <c r="BF15" s="66"/>
    </row>
    <row r="16" spans="1:58" ht="57.75" customHeight="1" hidden="1">
      <c r="A16" s="229"/>
      <c r="B16" s="258"/>
      <c r="C16" s="232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9"/>
      <c r="R16" s="12"/>
      <c r="S16" s="8"/>
      <c r="T16" s="8"/>
      <c r="U16" s="11"/>
      <c r="V16" s="10"/>
      <c r="W16" s="10"/>
      <c r="X16" s="9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9"/>
      <c r="AM16" s="9"/>
      <c r="AN16" s="9"/>
      <c r="AO16" s="9"/>
      <c r="AP16" s="11"/>
      <c r="AQ16" s="11"/>
      <c r="AR16" s="11"/>
      <c r="AS16" s="11"/>
      <c r="AT16" s="11"/>
      <c r="AU16" s="11"/>
      <c r="AV16" s="11"/>
      <c r="AW16" s="10">
        <f t="shared" si="0"/>
        <v>0</v>
      </c>
      <c r="AX16" s="10"/>
      <c r="AY16" s="10"/>
      <c r="AZ16" s="10"/>
      <c r="BA16" s="10"/>
      <c r="BB16" s="10"/>
      <c r="BC16" s="10"/>
      <c r="BD16" s="10"/>
      <c r="BE16" s="11"/>
      <c r="BF16" s="66"/>
    </row>
    <row r="17" spans="1:58" ht="17.25" customHeight="1">
      <c r="A17" s="229"/>
      <c r="B17" s="199" t="s">
        <v>51</v>
      </c>
      <c r="C17" s="295" t="s">
        <v>52</v>
      </c>
      <c r="D17" s="199" t="s">
        <v>53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0"/>
      <c r="W17" s="10"/>
      <c r="X17" s="9">
        <v>2</v>
      </c>
      <c r="Y17" s="9">
        <v>6</v>
      </c>
      <c r="Z17" s="9">
        <v>4</v>
      </c>
      <c r="AA17" s="9">
        <v>6</v>
      </c>
      <c r="AB17" s="9">
        <v>4</v>
      </c>
      <c r="AC17" s="9">
        <v>6</v>
      </c>
      <c r="AD17" s="9">
        <v>6</v>
      </c>
      <c r="AE17" s="9"/>
      <c r="AF17" s="9"/>
      <c r="AG17" s="9"/>
      <c r="AH17" s="9"/>
      <c r="AI17" s="9"/>
      <c r="AJ17" s="9">
        <v>4</v>
      </c>
      <c r="AK17" s="9">
        <v>6</v>
      </c>
      <c r="AL17" s="9">
        <v>6</v>
      </c>
      <c r="AM17" s="9">
        <v>6</v>
      </c>
      <c r="AN17" s="9">
        <v>6</v>
      </c>
      <c r="AO17" s="9">
        <v>6</v>
      </c>
      <c r="AP17" s="11"/>
      <c r="AQ17" s="11"/>
      <c r="AR17" s="11"/>
      <c r="AS17" s="11"/>
      <c r="AT17" s="11"/>
      <c r="AU17" s="11"/>
      <c r="AV17" s="11"/>
      <c r="AW17" s="10">
        <f t="shared" si="0"/>
        <v>68</v>
      </c>
      <c r="AX17" s="10"/>
      <c r="AY17" s="10"/>
      <c r="AZ17" s="10"/>
      <c r="BA17" s="10"/>
      <c r="BB17" s="10"/>
      <c r="BC17" s="10"/>
      <c r="BD17" s="10"/>
      <c r="BE17" s="11"/>
      <c r="BF17" s="66"/>
    </row>
    <row r="18" spans="1:58" ht="16.5" customHeight="1">
      <c r="A18" s="229"/>
      <c r="B18" s="200"/>
      <c r="C18" s="296"/>
      <c r="D18" s="20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9"/>
      <c r="V18" s="10"/>
      <c r="W18" s="10"/>
      <c r="X18" s="11">
        <v>1</v>
      </c>
      <c r="Y18" s="11">
        <f>Y17/2</f>
        <v>3</v>
      </c>
      <c r="Z18" s="11">
        <f aca="true" t="shared" si="4" ref="Z18:AO18">Z17/2</f>
        <v>2</v>
      </c>
      <c r="AA18" s="11">
        <f t="shared" si="4"/>
        <v>3</v>
      </c>
      <c r="AB18" s="11">
        <f t="shared" si="4"/>
        <v>2</v>
      </c>
      <c r="AC18" s="11">
        <f t="shared" si="4"/>
        <v>3</v>
      </c>
      <c r="AD18" s="11">
        <f t="shared" si="4"/>
        <v>3</v>
      </c>
      <c r="AE18" s="11"/>
      <c r="AF18" s="11"/>
      <c r="AG18" s="11"/>
      <c r="AH18" s="11"/>
      <c r="AI18" s="11"/>
      <c r="AJ18" s="11">
        <f t="shared" si="4"/>
        <v>2</v>
      </c>
      <c r="AK18" s="11">
        <f t="shared" si="4"/>
        <v>3</v>
      </c>
      <c r="AL18" s="11">
        <f t="shared" si="4"/>
        <v>3</v>
      </c>
      <c r="AM18" s="11">
        <f t="shared" si="4"/>
        <v>3</v>
      </c>
      <c r="AN18" s="11">
        <f t="shared" si="4"/>
        <v>3</v>
      </c>
      <c r="AO18" s="11">
        <f t="shared" si="4"/>
        <v>3</v>
      </c>
      <c r="AP18" s="11"/>
      <c r="AQ18" s="11"/>
      <c r="AR18" s="11"/>
      <c r="AS18" s="11"/>
      <c r="AT18" s="11"/>
      <c r="AU18" s="11"/>
      <c r="AV18" s="11"/>
      <c r="AW18" s="10">
        <f t="shared" si="0"/>
        <v>34</v>
      </c>
      <c r="AX18" s="10"/>
      <c r="AY18" s="10"/>
      <c r="AZ18" s="10"/>
      <c r="BA18" s="10"/>
      <c r="BB18" s="10"/>
      <c r="BC18" s="10"/>
      <c r="BD18" s="10"/>
      <c r="BE18" s="11"/>
      <c r="BF18" s="66"/>
    </row>
    <row r="19" spans="1:58" ht="17.25" customHeight="1">
      <c r="A19" s="229"/>
      <c r="B19" s="199" t="s">
        <v>54</v>
      </c>
      <c r="C19" s="288" t="s">
        <v>55</v>
      </c>
      <c r="D19" s="199" t="s">
        <v>46</v>
      </c>
      <c r="E19" s="12"/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4</v>
      </c>
      <c r="L19" s="12">
        <v>2</v>
      </c>
      <c r="M19" s="12">
        <v>4</v>
      </c>
      <c r="N19" s="12">
        <v>2</v>
      </c>
      <c r="O19" s="12"/>
      <c r="P19" s="12"/>
      <c r="Q19" s="12"/>
      <c r="R19" s="12"/>
      <c r="S19" s="12">
        <v>2</v>
      </c>
      <c r="T19" s="12">
        <v>4</v>
      </c>
      <c r="U19" s="12">
        <v>4</v>
      </c>
      <c r="V19" s="10">
        <f t="shared" si="1"/>
        <v>32</v>
      </c>
      <c r="W19" s="1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1"/>
      <c r="AQ19" s="11"/>
      <c r="AR19" s="11"/>
      <c r="AS19" s="11"/>
      <c r="AT19" s="11"/>
      <c r="AU19" s="11"/>
      <c r="AV19" s="11"/>
      <c r="AW19" s="10"/>
      <c r="AX19" s="10"/>
      <c r="AY19" s="10"/>
      <c r="AZ19" s="10"/>
      <c r="BA19" s="10"/>
      <c r="BB19" s="10"/>
      <c r="BC19" s="10"/>
      <c r="BD19" s="10"/>
      <c r="BE19" s="11"/>
      <c r="BF19" s="66"/>
    </row>
    <row r="20" spans="1:58" ht="18" customHeight="1">
      <c r="A20" s="229"/>
      <c r="B20" s="200"/>
      <c r="C20" s="289"/>
      <c r="D20" s="200"/>
      <c r="E20" s="12"/>
      <c r="F20" s="8">
        <f>F19/2</f>
        <v>1</v>
      </c>
      <c r="G20" s="8">
        <f aca="true" t="shared" si="5" ref="G20:N20">G19/2</f>
        <v>1</v>
      </c>
      <c r="H20" s="8">
        <f t="shared" si="5"/>
        <v>1</v>
      </c>
      <c r="I20" s="8">
        <f t="shared" si="5"/>
        <v>1</v>
      </c>
      <c r="J20" s="8">
        <f t="shared" si="5"/>
        <v>1</v>
      </c>
      <c r="K20" s="8">
        <f t="shared" si="5"/>
        <v>2</v>
      </c>
      <c r="L20" s="8">
        <f t="shared" si="5"/>
        <v>1</v>
      </c>
      <c r="M20" s="8">
        <f t="shared" si="5"/>
        <v>2</v>
      </c>
      <c r="N20" s="8">
        <f t="shared" si="5"/>
        <v>1</v>
      </c>
      <c r="O20" s="8"/>
      <c r="P20" s="8"/>
      <c r="Q20" s="8"/>
      <c r="R20" s="12"/>
      <c r="S20" s="8">
        <f>S19/2</f>
        <v>1</v>
      </c>
      <c r="T20" s="8">
        <f>T19/2</f>
        <v>2</v>
      </c>
      <c r="U20" s="8">
        <f>U19/2</f>
        <v>2</v>
      </c>
      <c r="V20" s="10">
        <f t="shared" si="1"/>
        <v>16</v>
      </c>
      <c r="W20" s="10"/>
      <c r="X20" s="9"/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1"/>
      <c r="AQ20" s="11"/>
      <c r="AR20" s="11"/>
      <c r="AS20" s="11"/>
      <c r="AT20" s="11"/>
      <c r="AU20" s="11"/>
      <c r="AV20" s="11"/>
      <c r="AW20" s="10"/>
      <c r="AX20" s="10"/>
      <c r="AY20" s="10"/>
      <c r="AZ20" s="10"/>
      <c r="BA20" s="10"/>
      <c r="BB20" s="10"/>
      <c r="BC20" s="10"/>
      <c r="BD20" s="10"/>
      <c r="BE20" s="11"/>
      <c r="BF20" s="66"/>
    </row>
    <row r="21" spans="1:58" ht="18.75" customHeight="1">
      <c r="A21" s="229"/>
      <c r="B21" s="290" t="s">
        <v>32</v>
      </c>
      <c r="C21" s="247" t="s">
        <v>37</v>
      </c>
      <c r="D21" s="19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78" t="s">
        <v>88</v>
      </c>
      <c r="T21" s="12"/>
      <c r="U21" s="149"/>
      <c r="V21" s="10">
        <f t="shared" si="1"/>
        <v>0</v>
      </c>
      <c r="W21" s="1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11"/>
      <c r="AQ21" s="11"/>
      <c r="AR21" s="11"/>
      <c r="AS21" s="11"/>
      <c r="AT21" s="11"/>
      <c r="AU21" s="11"/>
      <c r="AV21" s="11"/>
      <c r="AW21" s="10"/>
      <c r="AX21" s="10"/>
      <c r="AY21" s="10"/>
      <c r="AZ21" s="10"/>
      <c r="BA21" s="10"/>
      <c r="BB21" s="10"/>
      <c r="BC21" s="10"/>
      <c r="BD21" s="10"/>
      <c r="BE21" s="11"/>
      <c r="BF21" s="66"/>
    </row>
    <row r="22" spans="1:58" ht="19.5" customHeight="1">
      <c r="A22" s="229"/>
      <c r="B22" s="291"/>
      <c r="C22" s="248"/>
      <c r="D22" s="20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79"/>
      <c r="T22" s="12"/>
      <c r="U22" s="149"/>
      <c r="V22" s="10">
        <f t="shared" si="1"/>
        <v>0</v>
      </c>
      <c r="W22" s="10"/>
      <c r="X22" s="9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9"/>
      <c r="AM22" s="9"/>
      <c r="AN22" s="9"/>
      <c r="AO22" s="9"/>
      <c r="AP22" s="11"/>
      <c r="AQ22" s="11"/>
      <c r="AR22" s="11"/>
      <c r="AS22" s="11"/>
      <c r="AT22" s="11"/>
      <c r="AU22" s="11"/>
      <c r="AV22" s="11"/>
      <c r="AW22" s="10"/>
      <c r="AX22" s="10"/>
      <c r="AY22" s="10"/>
      <c r="AZ22" s="10"/>
      <c r="BA22" s="10"/>
      <c r="BB22" s="10"/>
      <c r="BC22" s="10"/>
      <c r="BD22" s="10"/>
      <c r="BE22" s="11"/>
      <c r="BF22" s="66"/>
    </row>
    <row r="23" spans="1:58" ht="19.5" customHeight="1">
      <c r="A23" s="229"/>
      <c r="B23" s="272" t="s">
        <v>42</v>
      </c>
      <c r="C23" s="260" t="s">
        <v>39</v>
      </c>
      <c r="D23" s="199" t="s">
        <v>56</v>
      </c>
      <c r="E23" s="12">
        <v>10</v>
      </c>
      <c r="F23" s="12">
        <v>10</v>
      </c>
      <c r="G23" s="12">
        <v>10</v>
      </c>
      <c r="H23" s="12">
        <v>10</v>
      </c>
      <c r="I23" s="12">
        <v>10</v>
      </c>
      <c r="J23" s="12">
        <v>8</v>
      </c>
      <c r="K23" s="12">
        <v>6</v>
      </c>
      <c r="L23" s="12">
        <v>6</v>
      </c>
      <c r="M23" s="12">
        <v>6</v>
      </c>
      <c r="N23" s="150" t="s">
        <v>23</v>
      </c>
      <c r="O23" s="12"/>
      <c r="P23" s="12"/>
      <c r="Q23" s="149"/>
      <c r="R23" s="149"/>
      <c r="S23" s="12"/>
      <c r="T23" s="12"/>
      <c r="U23" s="9"/>
      <c r="V23" s="10">
        <f t="shared" si="1"/>
        <v>76</v>
      </c>
      <c r="W23" s="1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1"/>
      <c r="AL23" s="9"/>
      <c r="AM23" s="9"/>
      <c r="AN23" s="9"/>
      <c r="AO23" s="9"/>
      <c r="AP23" s="11"/>
      <c r="AQ23" s="11"/>
      <c r="AR23" s="11"/>
      <c r="AS23" s="11"/>
      <c r="AT23" s="11"/>
      <c r="AU23" s="11"/>
      <c r="AV23" s="11"/>
      <c r="AW23" s="10"/>
      <c r="AX23" s="10"/>
      <c r="AY23" s="10"/>
      <c r="AZ23" s="10"/>
      <c r="BA23" s="10"/>
      <c r="BB23" s="10"/>
      <c r="BC23" s="10"/>
      <c r="BD23" s="10"/>
      <c r="BE23" s="11"/>
      <c r="BF23" s="66"/>
    </row>
    <row r="24" spans="1:58" ht="19.5" customHeight="1">
      <c r="A24" s="229"/>
      <c r="B24" s="273"/>
      <c r="C24" s="261"/>
      <c r="D24" s="200"/>
      <c r="E24" s="8">
        <f>E23/2</f>
        <v>5</v>
      </c>
      <c r="F24" s="8">
        <f aca="true" t="shared" si="6" ref="F24:M24">F23/2</f>
        <v>5</v>
      </c>
      <c r="G24" s="8">
        <f t="shared" si="6"/>
        <v>5</v>
      </c>
      <c r="H24" s="8">
        <f t="shared" si="6"/>
        <v>5</v>
      </c>
      <c r="I24" s="8">
        <f t="shared" si="6"/>
        <v>5</v>
      </c>
      <c r="J24" s="8">
        <f t="shared" si="6"/>
        <v>4</v>
      </c>
      <c r="K24" s="8">
        <f t="shared" si="6"/>
        <v>3</v>
      </c>
      <c r="L24" s="8">
        <f t="shared" si="6"/>
        <v>3</v>
      </c>
      <c r="M24" s="8">
        <f t="shared" si="6"/>
        <v>3</v>
      </c>
      <c r="N24" s="8"/>
      <c r="O24" s="8"/>
      <c r="P24" s="8"/>
      <c r="Q24" s="12"/>
      <c r="R24" s="12"/>
      <c r="S24" s="12"/>
      <c r="T24" s="12"/>
      <c r="U24" s="9"/>
      <c r="V24" s="10">
        <f t="shared" si="1"/>
        <v>38</v>
      </c>
      <c r="W24" s="10"/>
      <c r="X24" s="9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9"/>
      <c r="AM24" s="9"/>
      <c r="AN24" s="9"/>
      <c r="AO24" s="9"/>
      <c r="AP24" s="11"/>
      <c r="AQ24" s="11"/>
      <c r="AR24" s="11"/>
      <c r="AS24" s="11"/>
      <c r="AT24" s="11"/>
      <c r="AU24" s="11"/>
      <c r="AV24" s="11"/>
      <c r="AW24" s="10"/>
      <c r="AX24" s="10"/>
      <c r="AY24" s="10"/>
      <c r="AZ24" s="10"/>
      <c r="BA24" s="10"/>
      <c r="BB24" s="10"/>
      <c r="BC24" s="10"/>
      <c r="BD24" s="10"/>
      <c r="BE24" s="11"/>
      <c r="BF24" s="66"/>
    </row>
    <row r="25" spans="1:58" ht="18" customHeight="1">
      <c r="A25" s="229"/>
      <c r="B25" s="272" t="s">
        <v>43</v>
      </c>
      <c r="C25" s="260" t="s">
        <v>40</v>
      </c>
      <c r="D25" s="199" t="s">
        <v>57</v>
      </c>
      <c r="E25" s="12">
        <v>10</v>
      </c>
      <c r="F25" s="12">
        <v>10</v>
      </c>
      <c r="G25" s="12">
        <v>10</v>
      </c>
      <c r="H25" s="12">
        <v>10</v>
      </c>
      <c r="I25" s="12">
        <v>10</v>
      </c>
      <c r="J25" s="12">
        <v>10</v>
      </c>
      <c r="K25" s="12">
        <v>10</v>
      </c>
      <c r="L25" s="12">
        <v>10</v>
      </c>
      <c r="M25" s="12">
        <v>10</v>
      </c>
      <c r="N25" s="12">
        <v>10</v>
      </c>
      <c r="O25" s="12"/>
      <c r="P25" s="12"/>
      <c r="Q25" s="12"/>
      <c r="R25" s="12"/>
      <c r="S25" s="12"/>
      <c r="T25" s="12"/>
      <c r="U25" s="12"/>
      <c r="V25" s="10">
        <f t="shared" si="1"/>
        <v>100</v>
      </c>
      <c r="W25" s="1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11"/>
      <c r="AQ25" s="11"/>
      <c r="AR25" s="11"/>
      <c r="AS25" s="11"/>
      <c r="AT25" s="11"/>
      <c r="AU25" s="11"/>
      <c r="AV25" s="11"/>
      <c r="AW25" s="10"/>
      <c r="AX25" s="10"/>
      <c r="AY25" s="10"/>
      <c r="AZ25" s="10"/>
      <c r="BA25" s="10"/>
      <c r="BB25" s="10"/>
      <c r="BC25" s="10"/>
      <c r="BD25" s="10"/>
      <c r="BE25" s="11"/>
      <c r="BF25" s="66"/>
    </row>
    <row r="26" spans="1:58" ht="35.25" customHeight="1">
      <c r="A26" s="229"/>
      <c r="B26" s="273"/>
      <c r="C26" s="261"/>
      <c r="D26" s="200"/>
      <c r="E26" s="8">
        <f>E25/2</f>
        <v>5</v>
      </c>
      <c r="F26" s="8">
        <f>F25/2</f>
        <v>5</v>
      </c>
      <c r="G26" s="8">
        <f aca="true" t="shared" si="7" ref="G26:N26">G25/2</f>
        <v>5</v>
      </c>
      <c r="H26" s="8">
        <f t="shared" si="7"/>
        <v>5</v>
      </c>
      <c r="I26" s="8">
        <f t="shared" si="7"/>
        <v>5</v>
      </c>
      <c r="J26" s="8">
        <f t="shared" si="7"/>
        <v>5</v>
      </c>
      <c r="K26" s="8">
        <f t="shared" si="7"/>
        <v>5</v>
      </c>
      <c r="L26" s="8">
        <f t="shared" si="7"/>
        <v>5</v>
      </c>
      <c r="M26" s="8">
        <f t="shared" si="7"/>
        <v>5</v>
      </c>
      <c r="N26" s="8">
        <f t="shared" si="7"/>
        <v>5</v>
      </c>
      <c r="O26" s="8"/>
      <c r="P26" s="8"/>
      <c r="Q26" s="8"/>
      <c r="R26" s="9"/>
      <c r="S26" s="9"/>
      <c r="T26" s="9"/>
      <c r="U26" s="11"/>
      <c r="V26" s="10">
        <f t="shared" si="1"/>
        <v>50</v>
      </c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9"/>
      <c r="AM26" s="9"/>
      <c r="AN26" s="9"/>
      <c r="AO26" s="9"/>
      <c r="AP26" s="11"/>
      <c r="AQ26" s="11"/>
      <c r="AR26" s="11"/>
      <c r="AS26" s="11"/>
      <c r="AT26" s="11"/>
      <c r="AU26" s="11"/>
      <c r="AV26" s="11"/>
      <c r="AW26" s="10"/>
      <c r="AX26" s="10"/>
      <c r="AY26" s="10"/>
      <c r="AZ26" s="10"/>
      <c r="BA26" s="10"/>
      <c r="BB26" s="10"/>
      <c r="BC26" s="10"/>
      <c r="BD26" s="10"/>
      <c r="BE26" s="11"/>
      <c r="BF26" s="66"/>
    </row>
    <row r="27" spans="1:58" ht="21" customHeight="1">
      <c r="A27" s="229"/>
      <c r="B27" s="8" t="s">
        <v>58</v>
      </c>
      <c r="C27" s="14"/>
      <c r="D27" s="8" t="s">
        <v>59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36</v>
      </c>
      <c r="P27" s="12">
        <v>36</v>
      </c>
      <c r="Q27" s="12">
        <v>36</v>
      </c>
      <c r="R27" s="12">
        <v>36</v>
      </c>
      <c r="S27" s="12"/>
      <c r="T27" s="12"/>
      <c r="U27" s="12"/>
      <c r="V27" s="10">
        <f t="shared" si="1"/>
        <v>144</v>
      </c>
      <c r="W27" s="10"/>
      <c r="X27" s="9"/>
      <c r="Y27" s="11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1"/>
      <c r="AQ27" s="11"/>
      <c r="AR27" s="11"/>
      <c r="AS27" s="11"/>
      <c r="AT27" s="11"/>
      <c r="AU27" s="11"/>
      <c r="AV27" s="11"/>
      <c r="AW27" s="10"/>
      <c r="AX27" s="10"/>
      <c r="AY27" s="10"/>
      <c r="AZ27" s="10"/>
      <c r="BA27" s="10"/>
      <c r="BB27" s="10"/>
      <c r="BC27" s="10"/>
      <c r="BD27" s="10"/>
      <c r="BE27" s="11"/>
      <c r="BF27" s="66"/>
    </row>
    <row r="28" spans="1:58" ht="19.5" customHeight="1">
      <c r="A28" s="229"/>
      <c r="B28" s="290" t="s">
        <v>60</v>
      </c>
      <c r="C28" s="178" t="s">
        <v>61</v>
      </c>
      <c r="D28" s="19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0">
        <f t="shared" si="1"/>
        <v>0</v>
      </c>
      <c r="W28" s="10"/>
      <c r="X28" s="9"/>
      <c r="Y28" s="11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1"/>
      <c r="AO28" s="11"/>
      <c r="AP28" s="11"/>
      <c r="AQ28" s="33"/>
      <c r="AR28" s="11"/>
      <c r="AS28" s="11"/>
      <c r="AT28" s="11"/>
      <c r="AU28" s="11"/>
      <c r="AV28" s="278" t="s">
        <v>88</v>
      </c>
      <c r="AW28" s="10"/>
      <c r="AX28" s="10"/>
      <c r="AY28" s="10"/>
      <c r="AZ28" s="10"/>
      <c r="BA28" s="10"/>
      <c r="BB28" s="10"/>
      <c r="BC28" s="10"/>
      <c r="BD28" s="10"/>
      <c r="BE28" s="11"/>
      <c r="BF28" s="66"/>
    </row>
    <row r="29" spans="1:58" ht="36" customHeight="1">
      <c r="A29" s="229"/>
      <c r="B29" s="291"/>
      <c r="C29" s="224"/>
      <c r="D29" s="200"/>
      <c r="E29" s="12"/>
      <c r="F29" s="12"/>
      <c r="G29" s="12"/>
      <c r="H29" s="12"/>
      <c r="I29" s="12"/>
      <c r="J29" s="12"/>
      <c r="K29" s="12"/>
      <c r="L29" s="12"/>
      <c r="M29" s="9"/>
      <c r="N29" s="9"/>
      <c r="O29" s="9"/>
      <c r="P29" s="9"/>
      <c r="Q29" s="9"/>
      <c r="R29" s="9"/>
      <c r="S29" s="9"/>
      <c r="T29" s="9"/>
      <c r="U29" s="11"/>
      <c r="V29" s="10">
        <f t="shared" si="1"/>
        <v>0</v>
      </c>
      <c r="W29" s="1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9"/>
      <c r="AM29" s="9"/>
      <c r="AN29" s="9"/>
      <c r="AO29" s="9"/>
      <c r="AP29" s="11"/>
      <c r="AQ29" s="33"/>
      <c r="AR29" s="11"/>
      <c r="AS29" s="11"/>
      <c r="AT29" s="11"/>
      <c r="AU29" s="11"/>
      <c r="AV29" s="279"/>
      <c r="AW29" s="10"/>
      <c r="AX29" s="10"/>
      <c r="AY29" s="10"/>
      <c r="AZ29" s="10"/>
      <c r="BA29" s="10"/>
      <c r="BB29" s="10"/>
      <c r="BC29" s="10"/>
      <c r="BD29" s="10"/>
      <c r="BE29" s="11"/>
      <c r="BF29" s="66"/>
    </row>
    <row r="30" spans="1:58" ht="19.5" customHeight="1">
      <c r="A30" s="229"/>
      <c r="B30" s="272" t="s">
        <v>62</v>
      </c>
      <c r="C30" s="260" t="s">
        <v>65</v>
      </c>
      <c r="D30" s="199" t="s">
        <v>69</v>
      </c>
      <c r="E30" s="12">
        <v>12</v>
      </c>
      <c r="F30" s="12">
        <v>6</v>
      </c>
      <c r="G30" s="12">
        <v>6</v>
      </c>
      <c r="H30" s="12">
        <v>6</v>
      </c>
      <c r="I30" s="12">
        <v>6</v>
      </c>
      <c r="J30" s="12">
        <v>8</v>
      </c>
      <c r="K30" s="12">
        <v>8</v>
      </c>
      <c r="L30" s="12">
        <v>8</v>
      </c>
      <c r="M30" s="12">
        <v>8</v>
      </c>
      <c r="N30" s="12">
        <v>2</v>
      </c>
      <c r="O30" s="12"/>
      <c r="P30" s="12"/>
      <c r="Q30" s="12"/>
      <c r="R30" s="9"/>
      <c r="S30" s="12">
        <v>8</v>
      </c>
      <c r="T30" s="12">
        <v>20</v>
      </c>
      <c r="U30" s="12">
        <v>22</v>
      </c>
      <c r="V30" s="10">
        <f t="shared" si="1"/>
        <v>120</v>
      </c>
      <c r="W30" s="10"/>
      <c r="X30" s="9"/>
      <c r="Y30" s="11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1"/>
      <c r="AQ30" s="11"/>
      <c r="AR30" s="11"/>
      <c r="AS30" s="11"/>
      <c r="AT30" s="11"/>
      <c r="AU30" s="11"/>
      <c r="AV30" s="9"/>
      <c r="AW30" s="10"/>
      <c r="AX30" s="10"/>
      <c r="AY30" s="10"/>
      <c r="AZ30" s="10"/>
      <c r="BA30" s="10"/>
      <c r="BB30" s="10"/>
      <c r="BC30" s="10"/>
      <c r="BD30" s="10"/>
      <c r="BE30" s="11"/>
      <c r="BF30" s="66"/>
    </row>
    <row r="31" spans="1:58" ht="27" customHeight="1">
      <c r="A31" s="229"/>
      <c r="B31" s="273"/>
      <c r="C31" s="261"/>
      <c r="D31" s="200"/>
      <c r="E31" s="11">
        <f aca="true" t="shared" si="8" ref="E31:N31">E30/2</f>
        <v>6</v>
      </c>
      <c r="F31" s="11">
        <f t="shared" si="8"/>
        <v>3</v>
      </c>
      <c r="G31" s="11">
        <f t="shared" si="8"/>
        <v>3</v>
      </c>
      <c r="H31" s="11">
        <f t="shared" si="8"/>
        <v>3</v>
      </c>
      <c r="I31" s="11">
        <f t="shared" si="8"/>
        <v>3</v>
      </c>
      <c r="J31" s="11">
        <f t="shared" si="8"/>
        <v>4</v>
      </c>
      <c r="K31" s="11">
        <f t="shared" si="8"/>
        <v>4</v>
      </c>
      <c r="L31" s="11">
        <f t="shared" si="8"/>
        <v>4</v>
      </c>
      <c r="M31" s="11">
        <f t="shared" si="8"/>
        <v>4</v>
      </c>
      <c r="N31" s="11">
        <f t="shared" si="8"/>
        <v>1</v>
      </c>
      <c r="O31" s="11"/>
      <c r="P31" s="11"/>
      <c r="Q31" s="11"/>
      <c r="R31" s="9"/>
      <c r="S31" s="11">
        <f>S30/2</f>
        <v>4</v>
      </c>
      <c r="T31" s="11">
        <f>T30/2</f>
        <v>10</v>
      </c>
      <c r="U31" s="11">
        <f>U30/2</f>
        <v>11</v>
      </c>
      <c r="V31" s="10">
        <f t="shared" si="1"/>
        <v>60</v>
      </c>
      <c r="W31" s="1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1"/>
      <c r="AQ31" s="11"/>
      <c r="AR31" s="11"/>
      <c r="AS31" s="11"/>
      <c r="AT31" s="11"/>
      <c r="AU31" s="11"/>
      <c r="AV31" s="9"/>
      <c r="AW31" s="10"/>
      <c r="AX31" s="10"/>
      <c r="AY31" s="10"/>
      <c r="AZ31" s="10"/>
      <c r="BA31" s="10"/>
      <c r="BB31" s="10"/>
      <c r="BC31" s="10"/>
      <c r="BD31" s="10"/>
      <c r="BE31" s="11"/>
      <c r="BF31" s="66"/>
    </row>
    <row r="32" spans="1:58" ht="21" customHeight="1">
      <c r="A32" s="229"/>
      <c r="B32" s="272" t="s">
        <v>63</v>
      </c>
      <c r="C32" s="260" t="s">
        <v>66</v>
      </c>
      <c r="D32" s="272" t="s">
        <v>70</v>
      </c>
      <c r="E32" s="9">
        <v>2</v>
      </c>
      <c r="F32" s="9">
        <v>4</v>
      </c>
      <c r="G32" s="9">
        <v>4</v>
      </c>
      <c r="H32" s="9">
        <v>4</v>
      </c>
      <c r="I32" s="9">
        <v>4</v>
      </c>
      <c r="J32" s="9">
        <v>4</v>
      </c>
      <c r="K32" s="9">
        <v>4</v>
      </c>
      <c r="L32" s="9">
        <v>6</v>
      </c>
      <c r="M32" s="9">
        <v>4</v>
      </c>
      <c r="N32" s="9">
        <v>2</v>
      </c>
      <c r="O32" s="9"/>
      <c r="P32" s="9"/>
      <c r="Q32" s="9"/>
      <c r="R32" s="9"/>
      <c r="S32" s="9">
        <v>4</v>
      </c>
      <c r="T32" s="9">
        <v>8</v>
      </c>
      <c r="U32" s="9">
        <v>6</v>
      </c>
      <c r="V32" s="10">
        <f t="shared" si="1"/>
        <v>56</v>
      </c>
      <c r="W32" s="10"/>
      <c r="X32" s="58">
        <v>6</v>
      </c>
      <c r="Y32" s="58">
        <v>4</v>
      </c>
      <c r="Z32" s="58">
        <v>4</v>
      </c>
      <c r="AA32" s="58">
        <v>4</v>
      </c>
      <c r="AB32" s="58">
        <v>4</v>
      </c>
      <c r="AC32" s="58">
        <v>4</v>
      </c>
      <c r="AD32" s="58">
        <v>6</v>
      </c>
      <c r="AE32" s="58"/>
      <c r="AF32" s="58"/>
      <c r="AG32" s="58"/>
      <c r="AH32" s="58"/>
      <c r="AI32" s="58"/>
      <c r="AJ32" s="58">
        <v>4</v>
      </c>
      <c r="AK32" s="9">
        <v>8</v>
      </c>
      <c r="AL32" s="9">
        <v>8</v>
      </c>
      <c r="AM32" s="9">
        <v>8</v>
      </c>
      <c r="AN32" s="9">
        <v>8</v>
      </c>
      <c r="AO32" s="9">
        <v>8</v>
      </c>
      <c r="AP32" s="9">
        <v>10</v>
      </c>
      <c r="AQ32" s="9"/>
      <c r="AR32" s="9"/>
      <c r="AS32" s="11"/>
      <c r="AT32" s="11"/>
      <c r="AU32" s="11"/>
      <c r="AV32" s="11"/>
      <c r="AW32" s="10">
        <f>SUM(X32:AV32)</f>
        <v>86</v>
      </c>
      <c r="AX32" s="10"/>
      <c r="AY32" s="10"/>
      <c r="AZ32" s="10"/>
      <c r="BA32" s="10"/>
      <c r="BB32" s="10"/>
      <c r="BC32" s="10"/>
      <c r="BD32" s="10"/>
      <c r="BE32" s="11"/>
      <c r="BF32" s="66"/>
    </row>
    <row r="33" spans="1:58" ht="17.25" customHeight="1">
      <c r="A33" s="229"/>
      <c r="B33" s="273"/>
      <c r="C33" s="261"/>
      <c r="D33" s="273"/>
      <c r="E33" s="11">
        <f>E32/2</f>
        <v>1</v>
      </c>
      <c r="F33" s="11">
        <f>F32/2</f>
        <v>2</v>
      </c>
      <c r="G33" s="11">
        <f aca="true" t="shared" si="9" ref="G33:N33">G32/2</f>
        <v>2</v>
      </c>
      <c r="H33" s="11">
        <f t="shared" si="9"/>
        <v>2</v>
      </c>
      <c r="I33" s="11">
        <f t="shared" si="9"/>
        <v>2</v>
      </c>
      <c r="J33" s="11">
        <f t="shared" si="9"/>
        <v>2</v>
      </c>
      <c r="K33" s="11">
        <f t="shared" si="9"/>
        <v>2</v>
      </c>
      <c r="L33" s="11">
        <f t="shared" si="9"/>
        <v>3</v>
      </c>
      <c r="M33" s="11">
        <f t="shared" si="9"/>
        <v>2</v>
      </c>
      <c r="N33" s="11">
        <f t="shared" si="9"/>
        <v>1</v>
      </c>
      <c r="O33" s="11"/>
      <c r="P33" s="11"/>
      <c r="Q33" s="11"/>
      <c r="R33" s="9"/>
      <c r="S33" s="11">
        <f>S32/2</f>
        <v>2</v>
      </c>
      <c r="T33" s="11">
        <f>T32/2</f>
        <v>4</v>
      </c>
      <c r="U33" s="11">
        <f>U32/2</f>
        <v>3</v>
      </c>
      <c r="V33" s="10">
        <f t="shared" si="1"/>
        <v>28</v>
      </c>
      <c r="W33" s="10"/>
      <c r="X33" s="106">
        <f>X32/2</f>
        <v>3</v>
      </c>
      <c r="Y33" s="106">
        <f aca="true" t="shared" si="10" ref="Y33:AP33">Y32/2</f>
        <v>2</v>
      </c>
      <c r="Z33" s="106">
        <f t="shared" si="10"/>
        <v>2</v>
      </c>
      <c r="AA33" s="106">
        <f t="shared" si="10"/>
        <v>2</v>
      </c>
      <c r="AB33" s="106">
        <f t="shared" si="10"/>
        <v>2</v>
      </c>
      <c r="AC33" s="106">
        <f t="shared" si="10"/>
        <v>2</v>
      </c>
      <c r="AD33" s="106">
        <f t="shared" si="10"/>
        <v>3</v>
      </c>
      <c r="AE33" s="106"/>
      <c r="AF33" s="106"/>
      <c r="AG33" s="106"/>
      <c r="AH33" s="106"/>
      <c r="AI33" s="106"/>
      <c r="AJ33" s="106">
        <f t="shared" si="10"/>
        <v>2</v>
      </c>
      <c r="AK33" s="106">
        <f t="shared" si="10"/>
        <v>4</v>
      </c>
      <c r="AL33" s="106">
        <f t="shared" si="10"/>
        <v>4</v>
      </c>
      <c r="AM33" s="106">
        <f t="shared" si="10"/>
        <v>4</v>
      </c>
      <c r="AN33" s="106">
        <f t="shared" si="10"/>
        <v>4</v>
      </c>
      <c r="AO33" s="106">
        <f t="shared" si="10"/>
        <v>4</v>
      </c>
      <c r="AP33" s="106">
        <f t="shared" si="10"/>
        <v>5</v>
      </c>
      <c r="AQ33" s="9"/>
      <c r="AR33" s="9"/>
      <c r="AS33" s="9"/>
      <c r="AT33" s="9"/>
      <c r="AU33" s="9"/>
      <c r="AV33" s="9"/>
      <c r="AW33" s="10">
        <f aca="true" t="shared" si="11" ref="AW33:AW42">SUM(X33:AV33)</f>
        <v>43</v>
      </c>
      <c r="AX33" s="10"/>
      <c r="AY33" s="10"/>
      <c r="AZ33" s="10"/>
      <c r="BA33" s="10"/>
      <c r="BB33" s="10"/>
      <c r="BC33" s="10"/>
      <c r="BD33" s="10"/>
      <c r="BE33" s="11"/>
      <c r="BF33" s="66"/>
    </row>
    <row r="34" spans="1:58" ht="23.25" customHeight="1">
      <c r="A34" s="229"/>
      <c r="B34" s="272" t="s">
        <v>64</v>
      </c>
      <c r="C34" s="288" t="s">
        <v>67</v>
      </c>
      <c r="D34" s="272" t="s">
        <v>71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9">
        <v>6</v>
      </c>
      <c r="Y34" s="58">
        <v>6</v>
      </c>
      <c r="Z34" s="58">
        <v>6</v>
      </c>
      <c r="AA34" s="58">
        <v>8</v>
      </c>
      <c r="AB34" s="58">
        <v>6</v>
      </c>
      <c r="AC34" s="58">
        <v>8</v>
      </c>
      <c r="AD34" s="58">
        <v>6</v>
      </c>
      <c r="AE34" s="58"/>
      <c r="AF34" s="58"/>
      <c r="AG34" s="58"/>
      <c r="AH34" s="58"/>
      <c r="AI34" s="58"/>
      <c r="AJ34" s="58">
        <v>4</v>
      </c>
      <c r="AK34" s="9">
        <v>8</v>
      </c>
      <c r="AL34" s="9">
        <v>8</v>
      </c>
      <c r="AM34" s="9">
        <v>6</v>
      </c>
      <c r="AN34" s="9">
        <v>6</v>
      </c>
      <c r="AO34" s="9">
        <v>6</v>
      </c>
      <c r="AP34" s="9">
        <v>6</v>
      </c>
      <c r="AQ34" s="11"/>
      <c r="AR34" s="11"/>
      <c r="AS34" s="11"/>
      <c r="AT34" s="11"/>
      <c r="AU34" s="11"/>
      <c r="AV34" s="11"/>
      <c r="AW34" s="10">
        <f t="shared" si="11"/>
        <v>90</v>
      </c>
      <c r="AX34" s="10"/>
      <c r="AY34" s="10"/>
      <c r="AZ34" s="10"/>
      <c r="BA34" s="10"/>
      <c r="BB34" s="10"/>
      <c r="BC34" s="10"/>
      <c r="BD34" s="10"/>
      <c r="BE34" s="11"/>
      <c r="BF34" s="66"/>
    </row>
    <row r="35" spans="1:58" ht="18.75" customHeight="1">
      <c r="A35" s="229"/>
      <c r="B35" s="273"/>
      <c r="C35" s="289"/>
      <c r="D35" s="27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1"/>
      <c r="T35" s="11"/>
      <c r="U35" s="11"/>
      <c r="V35" s="10"/>
      <c r="W35" s="10"/>
      <c r="X35" s="11">
        <f>X34/2</f>
        <v>3</v>
      </c>
      <c r="Y35" s="11">
        <f>Y34/2</f>
        <v>3</v>
      </c>
      <c r="Z35" s="11">
        <f aca="true" t="shared" si="12" ref="Z35:AP35">Z34/2</f>
        <v>3</v>
      </c>
      <c r="AA35" s="11">
        <f t="shared" si="12"/>
        <v>4</v>
      </c>
      <c r="AB35" s="11">
        <f t="shared" si="12"/>
        <v>3</v>
      </c>
      <c r="AC35" s="11">
        <f t="shared" si="12"/>
        <v>4</v>
      </c>
      <c r="AD35" s="11">
        <f t="shared" si="12"/>
        <v>3</v>
      </c>
      <c r="AE35" s="11"/>
      <c r="AF35" s="11"/>
      <c r="AG35" s="11"/>
      <c r="AH35" s="11"/>
      <c r="AI35" s="11"/>
      <c r="AJ35" s="11">
        <f t="shared" si="12"/>
        <v>2</v>
      </c>
      <c r="AK35" s="11">
        <f t="shared" si="12"/>
        <v>4</v>
      </c>
      <c r="AL35" s="11">
        <f t="shared" si="12"/>
        <v>4</v>
      </c>
      <c r="AM35" s="11">
        <f t="shared" si="12"/>
        <v>3</v>
      </c>
      <c r="AN35" s="11">
        <f t="shared" si="12"/>
        <v>3</v>
      </c>
      <c r="AO35" s="11">
        <f t="shared" si="12"/>
        <v>3</v>
      </c>
      <c r="AP35" s="11">
        <f t="shared" si="12"/>
        <v>3</v>
      </c>
      <c r="AQ35" s="11"/>
      <c r="AR35" s="11"/>
      <c r="AS35" s="11"/>
      <c r="AT35" s="11"/>
      <c r="AU35" s="11"/>
      <c r="AV35" s="11"/>
      <c r="AW35" s="10">
        <f t="shared" si="11"/>
        <v>45</v>
      </c>
      <c r="AX35" s="10"/>
      <c r="AY35" s="10"/>
      <c r="AZ35" s="10"/>
      <c r="BA35" s="10"/>
      <c r="BB35" s="10"/>
      <c r="BC35" s="10"/>
      <c r="BD35" s="10"/>
      <c r="BE35" s="11"/>
      <c r="BF35" s="66"/>
    </row>
    <row r="36" spans="1:58" ht="18" customHeight="1">
      <c r="A36" s="229"/>
      <c r="B36" s="11" t="s">
        <v>68</v>
      </c>
      <c r="C36" s="15"/>
      <c r="D36" s="11" t="s">
        <v>72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1"/>
      <c r="S36" s="9"/>
      <c r="T36" s="9"/>
      <c r="U36" s="9"/>
      <c r="V36" s="10"/>
      <c r="W36" s="10"/>
      <c r="X36" s="31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9"/>
      <c r="AL36" s="9"/>
      <c r="AM36" s="9"/>
      <c r="AN36" s="9"/>
      <c r="AO36" s="58"/>
      <c r="AP36" s="58"/>
      <c r="AQ36" s="58"/>
      <c r="AR36" s="58">
        <v>18</v>
      </c>
      <c r="AS36" s="58">
        <v>36</v>
      </c>
      <c r="AT36" s="58">
        <v>18</v>
      </c>
      <c r="AU36" s="58"/>
      <c r="AV36" s="58"/>
      <c r="AW36" s="10">
        <f t="shared" si="11"/>
        <v>72</v>
      </c>
      <c r="AX36" s="10"/>
      <c r="AY36" s="10"/>
      <c r="AZ36" s="10"/>
      <c r="BA36" s="10"/>
      <c r="BB36" s="10"/>
      <c r="BC36" s="10"/>
      <c r="BD36" s="10"/>
      <c r="BE36" s="11"/>
      <c r="BF36" s="66"/>
    </row>
    <row r="37" spans="1:58" ht="18" customHeight="1">
      <c r="A37" s="229"/>
      <c r="B37" s="13" t="s">
        <v>73</v>
      </c>
      <c r="C37" s="16"/>
      <c r="D37" s="17" t="s">
        <v>72</v>
      </c>
      <c r="E37" s="11"/>
      <c r="F37" s="11"/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9"/>
      <c r="U37" s="9"/>
      <c r="V37" s="10"/>
      <c r="W37" s="10"/>
      <c r="X37" s="31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9"/>
      <c r="AL37" s="9"/>
      <c r="AM37" s="9"/>
      <c r="AN37" s="9"/>
      <c r="AO37" s="9"/>
      <c r="AP37" s="9"/>
      <c r="AQ37" s="58"/>
      <c r="AR37" s="58"/>
      <c r="AS37" s="58"/>
      <c r="AT37" s="58">
        <v>18</v>
      </c>
      <c r="AU37" s="58">
        <v>36</v>
      </c>
      <c r="AV37" s="58">
        <v>18</v>
      </c>
      <c r="AW37" s="10">
        <f t="shared" si="11"/>
        <v>72</v>
      </c>
      <c r="AX37" s="10"/>
      <c r="AY37" s="10"/>
      <c r="AZ37" s="10"/>
      <c r="BA37" s="10"/>
      <c r="BB37" s="10"/>
      <c r="BC37" s="10"/>
      <c r="BD37" s="10"/>
      <c r="BE37" s="11"/>
      <c r="BF37" s="66"/>
    </row>
    <row r="38" spans="1:58" ht="17.25" customHeight="1">
      <c r="A38" s="229"/>
      <c r="B38" s="284" t="s">
        <v>74</v>
      </c>
      <c r="C38" s="282" t="s">
        <v>75</v>
      </c>
      <c r="D38" s="27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9"/>
      <c r="V38" s="10"/>
      <c r="W38" s="10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9"/>
      <c r="AL38" s="9"/>
      <c r="AM38" s="9"/>
      <c r="AN38" s="9"/>
      <c r="AO38" s="58"/>
      <c r="AP38" s="58"/>
      <c r="AQ38" s="58"/>
      <c r="AR38" s="106"/>
      <c r="AS38" s="106"/>
      <c r="AT38" s="106"/>
      <c r="AU38" s="106"/>
      <c r="AV38" s="106"/>
      <c r="AW38" s="10"/>
      <c r="AX38" s="10"/>
      <c r="AY38" s="10"/>
      <c r="AZ38" s="10"/>
      <c r="BA38" s="10"/>
      <c r="BB38" s="10"/>
      <c r="BC38" s="10"/>
      <c r="BD38" s="10"/>
      <c r="BE38" s="11"/>
      <c r="BF38" s="66"/>
    </row>
    <row r="39" spans="1:58" ht="24" customHeight="1">
      <c r="A39" s="229"/>
      <c r="B39" s="285"/>
      <c r="C39" s="283"/>
      <c r="D39" s="277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10"/>
      <c r="W39" s="10"/>
      <c r="X39" s="58"/>
      <c r="Y39" s="58"/>
      <c r="Z39" s="106"/>
      <c r="AA39" s="106"/>
      <c r="AB39" s="58"/>
      <c r="AC39" s="58"/>
      <c r="AD39" s="58"/>
      <c r="AE39" s="58"/>
      <c r="AF39" s="58"/>
      <c r="AG39" s="58"/>
      <c r="AH39" s="58"/>
      <c r="AI39" s="58"/>
      <c r="AJ39" s="58"/>
      <c r="AK39" s="9"/>
      <c r="AL39" s="9"/>
      <c r="AM39" s="9"/>
      <c r="AN39" s="9"/>
      <c r="AO39" s="106"/>
      <c r="AP39" s="106"/>
      <c r="AQ39" s="106"/>
      <c r="AR39" s="106"/>
      <c r="AS39" s="106"/>
      <c r="AT39" s="106"/>
      <c r="AU39" s="106"/>
      <c r="AV39" s="106"/>
      <c r="AW39" s="10"/>
      <c r="AX39" s="10"/>
      <c r="AY39" s="10"/>
      <c r="AZ39" s="10"/>
      <c r="BA39" s="10"/>
      <c r="BB39" s="10"/>
      <c r="BC39" s="10"/>
      <c r="BD39" s="10"/>
      <c r="BE39" s="11"/>
      <c r="BF39" s="66"/>
    </row>
    <row r="40" spans="1:58" ht="18.75" customHeight="1">
      <c r="A40" s="229"/>
      <c r="B40" s="199" t="s">
        <v>76</v>
      </c>
      <c r="C40" s="286" t="s">
        <v>77</v>
      </c>
      <c r="D40" s="280" t="s">
        <v>78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2"/>
      <c r="S40" s="8"/>
      <c r="T40" s="8"/>
      <c r="U40" s="20"/>
      <c r="V40" s="10"/>
      <c r="W40" s="10"/>
      <c r="X40" s="58">
        <v>8</v>
      </c>
      <c r="Y40" s="58">
        <v>4</v>
      </c>
      <c r="Z40" s="58">
        <v>6</v>
      </c>
      <c r="AA40" s="58">
        <v>2</v>
      </c>
      <c r="AB40" s="58">
        <v>6</v>
      </c>
      <c r="AC40" s="58">
        <v>8</v>
      </c>
      <c r="AD40" s="58">
        <v>8</v>
      </c>
      <c r="AE40" s="58"/>
      <c r="AF40" s="58"/>
      <c r="AG40" s="58"/>
      <c r="AH40" s="58"/>
      <c r="AI40" s="58"/>
      <c r="AJ40" s="58">
        <v>2</v>
      </c>
      <c r="AK40" s="58">
        <v>10</v>
      </c>
      <c r="AL40" s="58">
        <v>10</v>
      </c>
      <c r="AM40" s="58">
        <v>12</v>
      </c>
      <c r="AN40" s="58">
        <v>12</v>
      </c>
      <c r="AO40" s="58">
        <v>10</v>
      </c>
      <c r="AP40" s="58">
        <v>2</v>
      </c>
      <c r="AQ40" s="58"/>
      <c r="AR40" s="106"/>
      <c r="AS40" s="106"/>
      <c r="AT40" s="107"/>
      <c r="AU40" s="108"/>
      <c r="AV40" s="106"/>
      <c r="AW40" s="10">
        <f t="shared" si="11"/>
        <v>100</v>
      </c>
      <c r="AX40" s="10"/>
      <c r="AY40" s="10"/>
      <c r="AZ40" s="10"/>
      <c r="BA40" s="10"/>
      <c r="BB40" s="10"/>
      <c r="BC40" s="10"/>
      <c r="BD40" s="10"/>
      <c r="BE40" s="8"/>
      <c r="BF40" s="66"/>
    </row>
    <row r="41" spans="1:58" ht="20.25" customHeight="1">
      <c r="A41" s="229"/>
      <c r="B41" s="200"/>
      <c r="C41" s="287"/>
      <c r="D41" s="28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9"/>
      <c r="V41" s="10"/>
      <c r="W41" s="10"/>
      <c r="X41" s="106">
        <f>X40/2</f>
        <v>4</v>
      </c>
      <c r="Y41" s="106">
        <f>Y40/2</f>
        <v>2</v>
      </c>
      <c r="Z41" s="106">
        <f aca="true" t="shared" si="13" ref="Z41:AP41">Z40/2</f>
        <v>3</v>
      </c>
      <c r="AA41" s="106">
        <f t="shared" si="13"/>
        <v>1</v>
      </c>
      <c r="AB41" s="106">
        <f t="shared" si="13"/>
        <v>3</v>
      </c>
      <c r="AC41" s="106">
        <f t="shared" si="13"/>
        <v>4</v>
      </c>
      <c r="AD41" s="106">
        <f t="shared" si="13"/>
        <v>4</v>
      </c>
      <c r="AE41" s="106"/>
      <c r="AF41" s="106"/>
      <c r="AG41" s="106"/>
      <c r="AH41" s="106"/>
      <c r="AI41" s="106"/>
      <c r="AJ41" s="106">
        <f t="shared" si="13"/>
        <v>1</v>
      </c>
      <c r="AK41" s="106">
        <f t="shared" si="13"/>
        <v>5</v>
      </c>
      <c r="AL41" s="106">
        <f t="shared" si="13"/>
        <v>5</v>
      </c>
      <c r="AM41" s="106">
        <f t="shared" si="13"/>
        <v>6</v>
      </c>
      <c r="AN41" s="106">
        <f t="shared" si="13"/>
        <v>6</v>
      </c>
      <c r="AO41" s="106">
        <f t="shared" si="13"/>
        <v>5</v>
      </c>
      <c r="AP41" s="106">
        <f t="shared" si="13"/>
        <v>1</v>
      </c>
      <c r="AQ41" s="1"/>
      <c r="AR41" s="1"/>
      <c r="AS41" s="1"/>
      <c r="AT41" s="1"/>
      <c r="AU41" s="108"/>
      <c r="AV41" s="106"/>
      <c r="AW41" s="10">
        <f t="shared" si="11"/>
        <v>50</v>
      </c>
      <c r="AX41" s="10"/>
      <c r="AY41" s="10"/>
      <c r="AZ41" s="10"/>
      <c r="BA41" s="10"/>
      <c r="BB41" s="10"/>
      <c r="BC41" s="10"/>
      <c r="BD41" s="10"/>
      <c r="BE41" s="8"/>
      <c r="BF41" s="66"/>
    </row>
    <row r="42" spans="1:58" ht="15.75">
      <c r="A42" s="229"/>
      <c r="B42" s="8" t="s">
        <v>79</v>
      </c>
      <c r="C42" s="23"/>
      <c r="D42" s="24" t="s">
        <v>72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2"/>
      <c r="T42" s="22"/>
      <c r="U42" s="22"/>
      <c r="V42" s="10"/>
      <c r="W42" s="10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09"/>
      <c r="AM42" s="111"/>
      <c r="AN42" s="1"/>
      <c r="AO42" s="109"/>
      <c r="AP42" s="109">
        <v>18</v>
      </c>
      <c r="AQ42" s="109">
        <v>36</v>
      </c>
      <c r="AR42" s="109">
        <v>18</v>
      </c>
      <c r="AS42" s="1"/>
      <c r="AT42" s="1"/>
      <c r="AU42" s="1"/>
      <c r="AV42" s="107"/>
      <c r="AW42" s="10">
        <f t="shared" si="11"/>
        <v>72</v>
      </c>
      <c r="AX42" s="10"/>
      <c r="AY42" s="10"/>
      <c r="AZ42" s="10"/>
      <c r="BA42" s="10"/>
      <c r="BB42" s="10"/>
      <c r="BC42" s="10"/>
      <c r="BD42" s="10"/>
      <c r="BE42" s="22"/>
      <c r="BF42" s="66"/>
    </row>
    <row r="43" spans="1:58" ht="15.75">
      <c r="A43" s="229"/>
      <c r="B43" s="257" t="s">
        <v>80</v>
      </c>
      <c r="C43" s="251" t="s">
        <v>81</v>
      </c>
      <c r="D43" s="28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2"/>
      <c r="T43" s="22"/>
      <c r="U43" s="22"/>
      <c r="V43" s="10"/>
      <c r="W43" s="10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293" t="s">
        <v>88</v>
      </c>
      <c r="AK43" s="3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10"/>
      <c r="AW43" s="10"/>
      <c r="AX43" s="10"/>
      <c r="AY43" s="10"/>
      <c r="AZ43" s="10"/>
      <c r="BA43" s="10"/>
      <c r="BB43" s="10"/>
      <c r="BC43" s="10"/>
      <c r="BD43" s="10"/>
      <c r="BE43" s="22"/>
      <c r="BF43" s="66"/>
    </row>
    <row r="44" spans="1:58" ht="15.75">
      <c r="A44" s="229"/>
      <c r="B44" s="258"/>
      <c r="C44" s="252"/>
      <c r="D44" s="28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2"/>
      <c r="T44" s="22"/>
      <c r="U44" s="22"/>
      <c r="V44" s="10"/>
      <c r="W44" s="10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294"/>
      <c r="AK44" s="3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10"/>
      <c r="AW44" s="10"/>
      <c r="AX44" s="10"/>
      <c r="AY44" s="10"/>
      <c r="AZ44" s="10"/>
      <c r="BA44" s="10"/>
      <c r="BB44" s="10"/>
      <c r="BC44" s="10"/>
      <c r="BD44" s="10"/>
      <c r="BE44" s="22"/>
      <c r="BF44" s="66"/>
    </row>
    <row r="45" spans="1:58" ht="15.75">
      <c r="A45" s="229"/>
      <c r="B45" s="199" t="s">
        <v>82</v>
      </c>
      <c r="C45" s="245" t="s">
        <v>83</v>
      </c>
      <c r="D45" s="199" t="s">
        <v>72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2"/>
      <c r="T45" s="22"/>
      <c r="U45" s="22"/>
      <c r="V45" s="10"/>
      <c r="W45" s="10"/>
      <c r="X45" s="31">
        <v>12</v>
      </c>
      <c r="Y45" s="31">
        <v>12</v>
      </c>
      <c r="Z45" s="31">
        <v>12</v>
      </c>
      <c r="AA45" s="31">
        <v>12</v>
      </c>
      <c r="AB45" s="31">
        <v>12</v>
      </c>
      <c r="AC45" s="31">
        <v>6</v>
      </c>
      <c r="AD45" s="31">
        <v>6</v>
      </c>
      <c r="AE45" s="31"/>
      <c r="AF45" s="31"/>
      <c r="AG45" s="31"/>
      <c r="AH45" s="31"/>
      <c r="AI45" s="31"/>
      <c r="AJ45" s="31"/>
      <c r="AK45" s="31"/>
      <c r="AL45" s="109"/>
      <c r="AM45" s="1"/>
      <c r="AN45" s="1"/>
      <c r="AO45" s="1"/>
      <c r="AP45" s="1"/>
      <c r="AQ45" s="1"/>
      <c r="AR45" s="1"/>
      <c r="AS45" s="1"/>
      <c r="AT45" s="1"/>
      <c r="AU45" s="1"/>
      <c r="AV45" s="107"/>
      <c r="AW45" s="10">
        <f>SUM(X45:AM45)</f>
        <v>72</v>
      </c>
      <c r="AX45" s="10"/>
      <c r="AY45" s="10"/>
      <c r="AZ45" s="10"/>
      <c r="BA45" s="10"/>
      <c r="BB45" s="10"/>
      <c r="BC45" s="10"/>
      <c r="BD45" s="10"/>
      <c r="BE45" s="22"/>
      <c r="BF45" s="66"/>
    </row>
    <row r="46" spans="1:58" ht="15.75">
      <c r="A46" s="229"/>
      <c r="B46" s="200"/>
      <c r="C46" s="246"/>
      <c r="D46" s="20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2"/>
      <c r="T46" s="22"/>
      <c r="U46" s="22"/>
      <c r="V46" s="10"/>
      <c r="W46" s="10"/>
      <c r="X46" s="108">
        <f>X45/2</f>
        <v>6</v>
      </c>
      <c r="Y46" s="108">
        <f aca="true" t="shared" si="14" ref="Y46:AD46">Y45/2</f>
        <v>6</v>
      </c>
      <c r="Z46" s="108">
        <f t="shared" si="14"/>
        <v>6</v>
      </c>
      <c r="AA46" s="108">
        <f t="shared" si="14"/>
        <v>6</v>
      </c>
      <c r="AB46" s="108">
        <f t="shared" si="14"/>
        <v>6</v>
      </c>
      <c r="AC46" s="108">
        <f t="shared" si="14"/>
        <v>3</v>
      </c>
      <c r="AD46" s="108">
        <f t="shared" si="14"/>
        <v>3</v>
      </c>
      <c r="AE46" s="108"/>
      <c r="AF46" s="108"/>
      <c r="AG46" s="108"/>
      <c r="AH46" s="108"/>
      <c r="AI46" s="108"/>
      <c r="AJ46" s="108"/>
      <c r="AK46" s="108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07"/>
      <c r="AW46" s="10">
        <v>36</v>
      </c>
      <c r="AX46" s="10"/>
      <c r="AY46" s="10"/>
      <c r="AZ46" s="10"/>
      <c r="BA46" s="10"/>
      <c r="BB46" s="10"/>
      <c r="BC46" s="10"/>
      <c r="BD46" s="10"/>
      <c r="BE46" s="22"/>
      <c r="BF46" s="66"/>
    </row>
    <row r="47" spans="1:58" ht="15.75">
      <c r="A47" s="229"/>
      <c r="B47" s="8" t="s">
        <v>84</v>
      </c>
      <c r="C47" s="26"/>
      <c r="D47" s="24" t="s">
        <v>72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0"/>
      <c r="W47" s="10"/>
      <c r="X47" s="31"/>
      <c r="Y47" s="31"/>
      <c r="Z47" s="31"/>
      <c r="AA47" s="31"/>
      <c r="AB47" s="31"/>
      <c r="AC47" s="31"/>
      <c r="AD47" s="31"/>
      <c r="AE47" s="31">
        <v>36</v>
      </c>
      <c r="AF47" s="31">
        <v>36</v>
      </c>
      <c r="AG47" s="31"/>
      <c r="AH47" s="31"/>
      <c r="AI47" s="31"/>
      <c r="AJ47" s="31"/>
      <c r="AK47" s="31"/>
      <c r="AL47" s="1"/>
      <c r="AM47" s="1"/>
      <c r="AN47" s="1"/>
      <c r="AO47" s="1"/>
      <c r="AP47" s="1"/>
      <c r="AQ47" s="109"/>
      <c r="AR47" s="109"/>
      <c r="AS47" s="109"/>
      <c r="AT47" s="109"/>
      <c r="AU47" s="109"/>
      <c r="AV47" s="58"/>
      <c r="AW47" s="10"/>
      <c r="AX47" s="10"/>
      <c r="AY47" s="10"/>
      <c r="AZ47" s="10"/>
      <c r="BA47" s="10"/>
      <c r="BB47" s="10"/>
      <c r="BC47" s="10"/>
      <c r="BD47" s="10"/>
      <c r="BE47" s="22"/>
      <c r="BF47" s="66"/>
    </row>
    <row r="48" spans="1:58" ht="15.75">
      <c r="A48" s="229"/>
      <c r="B48" s="8" t="s">
        <v>85</v>
      </c>
      <c r="C48" s="26"/>
      <c r="D48" s="24" t="s">
        <v>86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2"/>
      <c r="V48" s="10"/>
      <c r="W48" s="10"/>
      <c r="X48" s="108"/>
      <c r="Y48" s="108"/>
      <c r="Z48" s="108"/>
      <c r="AA48" s="108"/>
      <c r="AB48" s="108"/>
      <c r="AC48" s="108"/>
      <c r="AD48" s="108"/>
      <c r="AE48" s="108"/>
      <c r="AF48" s="108"/>
      <c r="AG48" s="31">
        <v>36</v>
      </c>
      <c r="AH48" s="31">
        <v>36</v>
      </c>
      <c r="AI48" s="31">
        <v>36</v>
      </c>
      <c r="AJ48" s="108"/>
      <c r="AK48" s="108"/>
      <c r="AL48" s="108"/>
      <c r="AM48" s="108"/>
      <c r="AN48" s="108"/>
      <c r="AO48" s="108"/>
      <c r="AP48" s="108"/>
      <c r="AQ48" s="31"/>
      <c r="AR48" s="31"/>
      <c r="AS48" s="31"/>
      <c r="AT48" s="109"/>
      <c r="AU48" s="109"/>
      <c r="AV48" s="2"/>
      <c r="AW48" s="10"/>
      <c r="AX48" s="10"/>
      <c r="AY48" s="10"/>
      <c r="AZ48" s="10"/>
      <c r="BA48" s="10"/>
      <c r="BB48" s="10"/>
      <c r="BC48" s="10"/>
      <c r="BD48" s="10"/>
      <c r="BE48" s="22"/>
      <c r="BF48" s="66"/>
    </row>
    <row r="49" spans="1:57" s="84" customFormat="1" ht="15.75">
      <c r="A49" s="229"/>
      <c r="B49" s="253" t="s">
        <v>127</v>
      </c>
      <c r="C49" s="254"/>
      <c r="D49" s="255"/>
      <c r="E49" s="25">
        <f>E32+E30+E25+E23+E19+E11+E9</f>
        <v>36</v>
      </c>
      <c r="F49" s="25">
        <f aca="true" t="shared" si="15" ref="F49:M49">F32+F30+F25+F23+F19+F11+F9</f>
        <v>36</v>
      </c>
      <c r="G49" s="25">
        <f t="shared" si="15"/>
        <v>36</v>
      </c>
      <c r="H49" s="25">
        <f t="shared" si="15"/>
        <v>36</v>
      </c>
      <c r="I49" s="25">
        <f t="shared" si="15"/>
        <v>36</v>
      </c>
      <c r="J49" s="25">
        <f t="shared" si="15"/>
        <v>36</v>
      </c>
      <c r="K49" s="25">
        <f t="shared" si="15"/>
        <v>36</v>
      </c>
      <c r="L49" s="25">
        <f t="shared" si="15"/>
        <v>36</v>
      </c>
      <c r="M49" s="25">
        <f t="shared" si="15"/>
        <v>36</v>
      </c>
      <c r="N49" s="25">
        <f>N25+N19+N11+N9+N30+N32</f>
        <v>18</v>
      </c>
      <c r="O49" s="25">
        <v>36</v>
      </c>
      <c r="P49" s="25">
        <v>36</v>
      </c>
      <c r="Q49" s="25">
        <v>36</v>
      </c>
      <c r="R49" s="25">
        <v>36</v>
      </c>
      <c r="S49" s="25">
        <f>S32+S30+S19+S11+S9</f>
        <v>18</v>
      </c>
      <c r="T49" s="25">
        <f>T32+T30+T19+T11+T9</f>
        <v>36</v>
      </c>
      <c r="U49" s="25">
        <f>U32+U30+U19+U11+U9</f>
        <v>36</v>
      </c>
      <c r="V49" s="153">
        <f>V32+V30+V25+V23+V19+V11+V9</f>
        <v>432</v>
      </c>
      <c r="W49" s="104">
        <f>W32+W30+W25+W23+W19+W11+W9</f>
        <v>0</v>
      </c>
      <c r="X49" s="31">
        <f>X45+X40+X34+X32+X17+X11+X9</f>
        <v>36</v>
      </c>
      <c r="Y49" s="31">
        <f aca="true" t="shared" si="16" ref="Y49:AD49">Y45+Y40+Y34+Y32+Y17+Y11+Y9</f>
        <v>36</v>
      </c>
      <c r="Z49" s="31">
        <f t="shared" si="16"/>
        <v>36</v>
      </c>
      <c r="AA49" s="31">
        <f t="shared" si="16"/>
        <v>36</v>
      </c>
      <c r="AB49" s="31">
        <f t="shared" si="16"/>
        <v>36</v>
      </c>
      <c r="AC49" s="31">
        <f t="shared" si="16"/>
        <v>36</v>
      </c>
      <c r="AD49" s="31">
        <f t="shared" si="16"/>
        <v>36</v>
      </c>
      <c r="AE49" s="31">
        <v>36</v>
      </c>
      <c r="AF49" s="31">
        <v>36</v>
      </c>
      <c r="AG49" s="31">
        <v>36</v>
      </c>
      <c r="AH49" s="31">
        <v>36</v>
      </c>
      <c r="AI49" s="31">
        <v>36</v>
      </c>
      <c r="AJ49" s="31">
        <f aca="true" t="shared" si="17" ref="AJ49:AO49">AJ40+AJ34+AJ32+AJ17+AJ11+AJ9</f>
        <v>18</v>
      </c>
      <c r="AK49" s="31">
        <f t="shared" si="17"/>
        <v>36</v>
      </c>
      <c r="AL49" s="31">
        <f t="shared" si="17"/>
        <v>36</v>
      </c>
      <c r="AM49" s="31">
        <f t="shared" si="17"/>
        <v>36</v>
      </c>
      <c r="AN49" s="31">
        <f t="shared" si="17"/>
        <v>36</v>
      </c>
      <c r="AO49" s="31">
        <f t="shared" si="17"/>
        <v>36</v>
      </c>
      <c r="AP49" s="31">
        <v>36</v>
      </c>
      <c r="AQ49" s="31">
        <v>36</v>
      </c>
      <c r="AR49" s="31">
        <v>36</v>
      </c>
      <c r="AS49" s="31">
        <v>36</v>
      </c>
      <c r="AT49" s="31">
        <v>36</v>
      </c>
      <c r="AU49" s="31">
        <v>36</v>
      </c>
      <c r="AV49" s="31">
        <v>18</v>
      </c>
      <c r="AW49" s="104">
        <f>AW45+AW40+AW34+AW32+AW17+AW11+AW9</f>
        <v>468</v>
      </c>
      <c r="AX49" s="10"/>
      <c r="AY49" s="10"/>
      <c r="AZ49" s="10"/>
      <c r="BA49" s="10"/>
      <c r="BB49" s="10"/>
      <c r="BC49" s="10"/>
      <c r="BD49" s="10"/>
      <c r="BE49" s="105"/>
    </row>
    <row r="50" spans="1:57" ht="15.75">
      <c r="A50" s="229"/>
      <c r="B50" s="30"/>
      <c r="C50" s="30"/>
      <c r="D50" s="30"/>
      <c r="E50" s="22"/>
      <c r="F50" s="22"/>
      <c r="G50" s="22"/>
      <c r="H50" s="22"/>
      <c r="I50" s="22"/>
      <c r="J50" s="22"/>
      <c r="K50" s="22"/>
      <c r="L50" s="22"/>
      <c r="M50" s="22"/>
      <c r="N50" s="103" t="s">
        <v>89</v>
      </c>
      <c r="O50" s="22"/>
      <c r="P50" s="22"/>
      <c r="R50" s="151"/>
      <c r="S50" s="148" t="s">
        <v>132</v>
      </c>
      <c r="T50" s="22"/>
      <c r="U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03" t="s">
        <v>89</v>
      </c>
      <c r="AK50" s="22"/>
      <c r="AL50" s="22"/>
      <c r="AM50" s="22"/>
      <c r="AN50" s="22"/>
      <c r="AO50" s="22"/>
      <c r="AP50" s="22"/>
      <c r="AQ50" s="152"/>
      <c r="AR50" s="152"/>
      <c r="AS50" s="22"/>
      <c r="AT50" s="22"/>
      <c r="AU50" s="22"/>
      <c r="AV50" s="103" t="s">
        <v>89</v>
      </c>
      <c r="AX50" s="11"/>
      <c r="AY50" s="11"/>
      <c r="AZ50" s="11"/>
      <c r="BA50" s="11"/>
      <c r="BB50" s="11"/>
      <c r="BC50" s="11"/>
      <c r="BD50" s="11"/>
      <c r="BE50" s="22"/>
    </row>
    <row r="51" spans="1:57" ht="15.75">
      <c r="A51" s="229"/>
      <c r="B51" s="298" t="s">
        <v>128</v>
      </c>
      <c r="C51" s="298"/>
      <c r="D51" s="298"/>
      <c r="E51" s="24">
        <f>E33+E31+E26+E24+E20+E12+E10</f>
        <v>21</v>
      </c>
      <c r="F51" s="24">
        <f aca="true" t="shared" si="18" ref="F51:V51">F33+F31+F26+F24+F20+F12+F10</f>
        <v>18</v>
      </c>
      <c r="G51" s="24">
        <f t="shared" si="18"/>
        <v>18</v>
      </c>
      <c r="H51" s="24">
        <f t="shared" si="18"/>
        <v>18</v>
      </c>
      <c r="I51" s="24">
        <f t="shared" si="18"/>
        <v>18</v>
      </c>
      <c r="J51" s="24">
        <f t="shared" si="18"/>
        <v>18</v>
      </c>
      <c r="K51" s="24">
        <f t="shared" si="18"/>
        <v>18</v>
      </c>
      <c r="L51" s="24">
        <f t="shared" si="18"/>
        <v>18</v>
      </c>
      <c r="M51" s="24">
        <f t="shared" si="18"/>
        <v>18</v>
      </c>
      <c r="N51" s="24">
        <f t="shared" si="18"/>
        <v>10</v>
      </c>
      <c r="O51" s="24">
        <f t="shared" si="18"/>
        <v>0</v>
      </c>
      <c r="P51" s="24">
        <f t="shared" si="18"/>
        <v>0</v>
      </c>
      <c r="Q51" s="24">
        <f t="shared" si="18"/>
        <v>0</v>
      </c>
      <c r="R51" s="24">
        <f t="shared" si="18"/>
        <v>0</v>
      </c>
      <c r="S51" s="24">
        <f t="shared" si="18"/>
        <v>9</v>
      </c>
      <c r="T51" s="24">
        <f t="shared" si="18"/>
        <v>18</v>
      </c>
      <c r="U51" s="24">
        <f t="shared" si="18"/>
        <v>18</v>
      </c>
      <c r="V51" s="24">
        <f t="shared" si="18"/>
        <v>220</v>
      </c>
      <c r="W51" s="22"/>
      <c r="X51" s="24">
        <f>X46+X41+X35+X33+X18+X12+X10</f>
        <v>21</v>
      </c>
      <c r="Y51" s="24">
        <f aca="true" t="shared" si="19" ref="Y51:AK51">Y46+Y41+Y35+Y33+Y18+Y12+Y10</f>
        <v>18</v>
      </c>
      <c r="Z51" s="24">
        <f t="shared" si="19"/>
        <v>18</v>
      </c>
      <c r="AA51" s="24">
        <f t="shared" si="19"/>
        <v>18</v>
      </c>
      <c r="AB51" s="24">
        <f t="shared" si="19"/>
        <v>18</v>
      </c>
      <c r="AC51" s="24">
        <f t="shared" si="19"/>
        <v>18</v>
      </c>
      <c r="AD51" s="24">
        <f t="shared" si="19"/>
        <v>18</v>
      </c>
      <c r="AE51" s="24">
        <f t="shared" si="19"/>
        <v>0</v>
      </c>
      <c r="AF51" s="24">
        <f t="shared" si="19"/>
        <v>0</v>
      </c>
      <c r="AG51" s="24">
        <f t="shared" si="19"/>
        <v>0</v>
      </c>
      <c r="AH51" s="24">
        <f t="shared" si="19"/>
        <v>0</v>
      </c>
      <c r="AI51" s="24">
        <f t="shared" si="19"/>
        <v>0</v>
      </c>
      <c r="AJ51" s="24">
        <f t="shared" si="19"/>
        <v>9</v>
      </c>
      <c r="AK51" s="24">
        <f t="shared" si="19"/>
        <v>18</v>
      </c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11"/>
      <c r="AY51" s="11"/>
      <c r="AZ51" s="11"/>
      <c r="BA51" s="11"/>
      <c r="BB51" s="11"/>
      <c r="BC51" s="11"/>
      <c r="BD51" s="11"/>
      <c r="BE51" s="22"/>
    </row>
    <row r="52" spans="1:57" ht="15.75">
      <c r="A52" s="229"/>
      <c r="B52" s="297" t="s">
        <v>129</v>
      </c>
      <c r="C52" s="297"/>
      <c r="D52" s="297"/>
      <c r="E52" s="24">
        <f>E51+E49</f>
        <v>57</v>
      </c>
      <c r="F52" s="24">
        <f aca="true" t="shared" si="20" ref="F52:V52">F51+F49</f>
        <v>54</v>
      </c>
      <c r="G52" s="24">
        <f t="shared" si="20"/>
        <v>54</v>
      </c>
      <c r="H52" s="24">
        <f t="shared" si="20"/>
        <v>54</v>
      </c>
      <c r="I52" s="24">
        <f t="shared" si="20"/>
        <v>54</v>
      </c>
      <c r="J52" s="24">
        <f t="shared" si="20"/>
        <v>54</v>
      </c>
      <c r="K52" s="24">
        <f t="shared" si="20"/>
        <v>54</v>
      </c>
      <c r="L52" s="24">
        <f t="shared" si="20"/>
        <v>54</v>
      </c>
      <c r="M52" s="24">
        <f t="shared" si="20"/>
        <v>54</v>
      </c>
      <c r="N52" s="24">
        <f t="shared" si="20"/>
        <v>28</v>
      </c>
      <c r="O52" s="24">
        <f t="shared" si="20"/>
        <v>36</v>
      </c>
      <c r="P52" s="24">
        <f t="shared" si="20"/>
        <v>36</v>
      </c>
      <c r="Q52" s="24">
        <f t="shared" si="20"/>
        <v>36</v>
      </c>
      <c r="R52" s="24">
        <f t="shared" si="20"/>
        <v>36</v>
      </c>
      <c r="S52" s="24">
        <f t="shared" si="20"/>
        <v>27</v>
      </c>
      <c r="T52" s="24">
        <f t="shared" si="20"/>
        <v>54</v>
      </c>
      <c r="U52" s="24">
        <f t="shared" si="20"/>
        <v>54</v>
      </c>
      <c r="V52" s="24">
        <f t="shared" si="20"/>
        <v>652</v>
      </c>
      <c r="W52" s="22"/>
      <c r="X52" s="24">
        <f>X51+X49</f>
        <v>57</v>
      </c>
      <c r="Y52" s="24">
        <f aca="true" t="shared" si="21" ref="Y52:AV52">Y51+Y49</f>
        <v>54</v>
      </c>
      <c r="Z52" s="24">
        <f t="shared" si="21"/>
        <v>54</v>
      </c>
      <c r="AA52" s="24">
        <f t="shared" si="21"/>
        <v>54</v>
      </c>
      <c r="AB52" s="24">
        <f t="shared" si="21"/>
        <v>54</v>
      </c>
      <c r="AC52" s="24">
        <f t="shared" si="21"/>
        <v>54</v>
      </c>
      <c r="AD52" s="24">
        <f t="shared" si="21"/>
        <v>54</v>
      </c>
      <c r="AE52" s="24">
        <f t="shared" si="21"/>
        <v>36</v>
      </c>
      <c r="AF52" s="24">
        <f t="shared" si="21"/>
        <v>36</v>
      </c>
      <c r="AG52" s="24">
        <f t="shared" si="21"/>
        <v>36</v>
      </c>
      <c r="AH52" s="24">
        <f t="shared" si="21"/>
        <v>36</v>
      </c>
      <c r="AI52" s="24">
        <f t="shared" si="21"/>
        <v>36</v>
      </c>
      <c r="AJ52" s="24">
        <f t="shared" si="21"/>
        <v>27</v>
      </c>
      <c r="AK52" s="24">
        <f t="shared" si="21"/>
        <v>54</v>
      </c>
      <c r="AL52" s="24">
        <f t="shared" si="21"/>
        <v>36</v>
      </c>
      <c r="AM52" s="24">
        <f t="shared" si="21"/>
        <v>36</v>
      </c>
      <c r="AN52" s="24">
        <f t="shared" si="21"/>
        <v>36</v>
      </c>
      <c r="AO52" s="24">
        <f t="shared" si="21"/>
        <v>36</v>
      </c>
      <c r="AP52" s="24">
        <f t="shared" si="21"/>
        <v>36</v>
      </c>
      <c r="AQ52" s="24">
        <f t="shared" si="21"/>
        <v>36</v>
      </c>
      <c r="AR52" s="24">
        <f t="shared" si="21"/>
        <v>36</v>
      </c>
      <c r="AS52" s="24">
        <f t="shared" si="21"/>
        <v>36</v>
      </c>
      <c r="AT52" s="24">
        <f t="shared" si="21"/>
        <v>36</v>
      </c>
      <c r="AU52" s="24">
        <f t="shared" si="21"/>
        <v>36</v>
      </c>
      <c r="AV52" s="24">
        <f t="shared" si="21"/>
        <v>18</v>
      </c>
      <c r="AW52" s="22"/>
      <c r="AX52" s="11"/>
      <c r="AY52" s="11"/>
      <c r="AZ52" s="11"/>
      <c r="BA52" s="11"/>
      <c r="BB52" s="11"/>
      <c r="BC52" s="11"/>
      <c r="BD52" s="11"/>
      <c r="BE52" s="22"/>
    </row>
    <row r="53" spans="1:57" ht="15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5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5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5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5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5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5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5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5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5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</sheetData>
  <sheetProtection/>
  <mergeCells count="77">
    <mergeCell ref="B52:D52"/>
    <mergeCell ref="A7:A52"/>
    <mergeCell ref="C23:C24"/>
    <mergeCell ref="B28:B29"/>
    <mergeCell ref="B23:B24"/>
    <mergeCell ref="B51:D51"/>
    <mergeCell ref="C15:C16"/>
    <mergeCell ref="C9:C10"/>
    <mergeCell ref="C7:C8"/>
    <mergeCell ref="B19:B20"/>
    <mergeCell ref="B15:B16"/>
    <mergeCell ref="B13:B14"/>
    <mergeCell ref="D2:D6"/>
    <mergeCell ref="AJ43:AJ44"/>
    <mergeCell ref="D13:D14"/>
    <mergeCell ref="D17:D18"/>
    <mergeCell ref="B7:B8"/>
    <mergeCell ref="C13:C14"/>
    <mergeCell ref="B11:B12"/>
    <mergeCell ref="D25:D26"/>
    <mergeCell ref="C11:C12"/>
    <mergeCell ref="B9:B10"/>
    <mergeCell ref="A2:A6"/>
    <mergeCell ref="B2:B6"/>
    <mergeCell ref="C2:C6"/>
    <mergeCell ref="B17:B18"/>
    <mergeCell ref="C28:C29"/>
    <mergeCell ref="B32:B33"/>
    <mergeCell ref="B21:B22"/>
    <mergeCell ref="C25:C26"/>
    <mergeCell ref="C32:C33"/>
    <mergeCell ref="B25:B26"/>
    <mergeCell ref="C19:C20"/>
    <mergeCell ref="C21:C22"/>
    <mergeCell ref="C17:C18"/>
    <mergeCell ref="B45:B46"/>
    <mergeCell ref="C45:C46"/>
    <mergeCell ref="B40:B41"/>
    <mergeCell ref="C30:C31"/>
    <mergeCell ref="C40:C41"/>
    <mergeCell ref="C34:C35"/>
    <mergeCell ref="B34:B35"/>
    <mergeCell ref="D45:D46"/>
    <mergeCell ref="D40:D41"/>
    <mergeCell ref="B49:D49"/>
    <mergeCell ref="B30:B31"/>
    <mergeCell ref="C38:C39"/>
    <mergeCell ref="B43:B44"/>
    <mergeCell ref="C43:C44"/>
    <mergeCell ref="B38:B39"/>
    <mergeCell ref="D30:D31"/>
    <mergeCell ref="D32:D33"/>
    <mergeCell ref="D43:D44"/>
    <mergeCell ref="D28:D29"/>
    <mergeCell ref="E1:BD1"/>
    <mergeCell ref="N2:P2"/>
    <mergeCell ref="R2:T2"/>
    <mergeCell ref="AA2:AC2"/>
    <mergeCell ref="AE2:AH2"/>
    <mergeCell ref="E5:BE5"/>
    <mergeCell ref="D7:D8"/>
    <mergeCell ref="D9:D10"/>
    <mergeCell ref="AS2:AU2"/>
    <mergeCell ref="AW2:AY2"/>
    <mergeCell ref="BA2:BD2"/>
    <mergeCell ref="S21:S22"/>
    <mergeCell ref="E3:BE3"/>
    <mergeCell ref="AJ2:AL2"/>
    <mergeCell ref="AN2:AQ2"/>
    <mergeCell ref="J2:L2"/>
    <mergeCell ref="D34:D35"/>
    <mergeCell ref="D38:D39"/>
    <mergeCell ref="AV28:AV29"/>
    <mergeCell ref="D11:D12"/>
    <mergeCell ref="D23:D24"/>
    <mergeCell ref="D19:D20"/>
    <mergeCell ref="D21:D2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50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8"/>
  <sheetViews>
    <sheetView tabSelected="1" zoomScale="75" zoomScaleNormal="75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L14" sqref="AL14"/>
    </sheetView>
  </sheetViews>
  <sheetFormatPr defaultColWidth="9.140625" defaultRowHeight="15"/>
  <cols>
    <col min="1" max="1" width="4.7109375" style="125" customWidth="1"/>
    <col min="2" max="2" width="11.57421875" style="125" customWidth="1"/>
    <col min="3" max="3" width="41.7109375" style="125" customWidth="1"/>
    <col min="4" max="4" width="12.8515625" style="125" customWidth="1"/>
    <col min="5" max="58" width="4.7109375" style="125" customWidth="1"/>
    <col min="59" max="16384" width="9.140625" style="125" customWidth="1"/>
  </cols>
  <sheetData>
    <row r="1" spans="2:58" ht="20.25">
      <c r="B1" s="128"/>
      <c r="C1" s="128"/>
      <c r="D1" s="128"/>
      <c r="E1" s="271" t="s">
        <v>152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129"/>
      <c r="BF1" s="129"/>
    </row>
    <row r="2" spans="1:58" s="130" customFormat="1" ht="79.5" customHeight="1">
      <c r="A2" s="314" t="s">
        <v>0</v>
      </c>
      <c r="B2" s="314" t="s">
        <v>1</v>
      </c>
      <c r="C2" s="309" t="s">
        <v>2</v>
      </c>
      <c r="D2" s="314" t="s">
        <v>3</v>
      </c>
      <c r="E2" s="122" t="s">
        <v>133</v>
      </c>
      <c r="F2" s="122" t="s">
        <v>134</v>
      </c>
      <c r="G2" s="122" t="s">
        <v>135</v>
      </c>
      <c r="H2" s="122" t="s">
        <v>136</v>
      </c>
      <c r="I2" s="122" t="s">
        <v>137</v>
      </c>
      <c r="J2" s="238" t="s">
        <v>4</v>
      </c>
      <c r="K2" s="238"/>
      <c r="L2" s="238"/>
      <c r="M2" s="123" t="s">
        <v>138</v>
      </c>
      <c r="N2" s="238" t="s">
        <v>5</v>
      </c>
      <c r="O2" s="238"/>
      <c r="P2" s="238"/>
      <c r="Q2" s="123" t="s">
        <v>139</v>
      </c>
      <c r="R2" s="238" t="s">
        <v>6</v>
      </c>
      <c r="S2" s="238"/>
      <c r="T2" s="238"/>
      <c r="U2" s="124" t="s">
        <v>140</v>
      </c>
      <c r="V2" s="123" t="s">
        <v>141</v>
      </c>
      <c r="W2" s="123" t="s">
        <v>142</v>
      </c>
      <c r="X2" s="123" t="s">
        <v>143</v>
      </c>
      <c r="Y2" s="123" t="s">
        <v>144</v>
      </c>
      <c r="Z2" s="123" t="s">
        <v>145</v>
      </c>
      <c r="AA2" s="238" t="s">
        <v>7</v>
      </c>
      <c r="AB2" s="238"/>
      <c r="AC2" s="238"/>
      <c r="AD2" s="123" t="s">
        <v>146</v>
      </c>
      <c r="AE2" s="238" t="s">
        <v>8</v>
      </c>
      <c r="AF2" s="238"/>
      <c r="AG2" s="238"/>
      <c r="AH2" s="238"/>
      <c r="AI2" s="123" t="s">
        <v>147</v>
      </c>
      <c r="AJ2" s="238" t="s">
        <v>9</v>
      </c>
      <c r="AK2" s="238"/>
      <c r="AL2" s="238"/>
      <c r="AM2" s="123" t="s">
        <v>148</v>
      </c>
      <c r="AN2" s="238" t="s">
        <v>10</v>
      </c>
      <c r="AO2" s="238"/>
      <c r="AP2" s="238"/>
      <c r="AQ2" s="238"/>
      <c r="AR2" s="123" t="s">
        <v>149</v>
      </c>
      <c r="AS2" s="238" t="s">
        <v>11</v>
      </c>
      <c r="AT2" s="238"/>
      <c r="AU2" s="238"/>
      <c r="AV2" s="123" t="s">
        <v>150</v>
      </c>
      <c r="AW2" s="238" t="s">
        <v>12</v>
      </c>
      <c r="AX2" s="238"/>
      <c r="AY2" s="238"/>
      <c r="AZ2" s="123" t="s">
        <v>151</v>
      </c>
      <c r="BA2" s="238" t="s">
        <v>13</v>
      </c>
      <c r="BB2" s="238"/>
      <c r="BC2" s="238"/>
      <c r="BD2" s="238"/>
      <c r="BE2" s="115"/>
      <c r="BF2" s="3" t="s">
        <v>14</v>
      </c>
    </row>
    <row r="3" spans="1:58" ht="15">
      <c r="A3" s="314"/>
      <c r="B3" s="314"/>
      <c r="C3" s="315"/>
      <c r="D3" s="314"/>
      <c r="E3" s="311" t="s">
        <v>15</v>
      </c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131"/>
    </row>
    <row r="4" spans="1:58" ht="15">
      <c r="A4" s="314"/>
      <c r="B4" s="314"/>
      <c r="C4" s="315"/>
      <c r="D4" s="314"/>
      <c r="E4" s="132">
        <v>35</v>
      </c>
      <c r="F4" s="132">
        <v>36</v>
      </c>
      <c r="G4" s="132">
        <v>37</v>
      </c>
      <c r="H4" s="132">
        <v>38</v>
      </c>
      <c r="I4" s="132">
        <v>39</v>
      </c>
      <c r="J4" s="133">
        <v>40</v>
      </c>
      <c r="K4" s="37">
        <v>41</v>
      </c>
      <c r="L4" s="37">
        <v>42</v>
      </c>
      <c r="M4" s="37">
        <v>43</v>
      </c>
      <c r="N4" s="37">
        <v>44</v>
      </c>
      <c r="O4" s="37">
        <v>45</v>
      </c>
      <c r="P4" s="37">
        <v>46</v>
      </c>
      <c r="Q4" s="37">
        <v>47</v>
      </c>
      <c r="R4" s="37">
        <v>48</v>
      </c>
      <c r="S4" s="37">
        <v>49</v>
      </c>
      <c r="T4" s="37">
        <v>50</v>
      </c>
      <c r="U4" s="37">
        <v>51</v>
      </c>
      <c r="V4" s="37">
        <v>52</v>
      </c>
      <c r="W4" s="37">
        <v>1</v>
      </c>
      <c r="X4" s="37">
        <v>2</v>
      </c>
      <c r="Y4" s="37">
        <v>3</v>
      </c>
      <c r="Z4" s="37">
        <v>4</v>
      </c>
      <c r="AA4" s="37">
        <v>5</v>
      </c>
      <c r="AB4" s="37">
        <v>6</v>
      </c>
      <c r="AC4" s="37">
        <v>7</v>
      </c>
      <c r="AD4" s="37">
        <v>8</v>
      </c>
      <c r="AE4" s="37">
        <v>9</v>
      </c>
      <c r="AF4" s="37">
        <v>10</v>
      </c>
      <c r="AG4" s="37">
        <v>11</v>
      </c>
      <c r="AH4" s="37">
        <v>12</v>
      </c>
      <c r="AI4" s="37">
        <v>13</v>
      </c>
      <c r="AJ4" s="37">
        <v>14</v>
      </c>
      <c r="AK4" s="37">
        <v>15</v>
      </c>
      <c r="AL4" s="37">
        <v>16</v>
      </c>
      <c r="AM4" s="37">
        <v>17</v>
      </c>
      <c r="AN4" s="37">
        <v>18</v>
      </c>
      <c r="AO4" s="37">
        <v>19</v>
      </c>
      <c r="AP4" s="37">
        <v>20</v>
      </c>
      <c r="AQ4" s="37">
        <v>21</v>
      </c>
      <c r="AR4" s="37">
        <v>22</v>
      </c>
      <c r="AS4" s="37">
        <v>23</v>
      </c>
      <c r="AT4" s="37">
        <v>24</v>
      </c>
      <c r="AU4" s="37">
        <v>25</v>
      </c>
      <c r="AV4" s="37">
        <v>26</v>
      </c>
      <c r="AW4" s="37">
        <v>27</v>
      </c>
      <c r="AX4" s="37">
        <v>28</v>
      </c>
      <c r="AY4" s="37">
        <v>29</v>
      </c>
      <c r="AZ4" s="37">
        <v>30</v>
      </c>
      <c r="BA4" s="37">
        <v>31</v>
      </c>
      <c r="BB4" s="37">
        <v>32</v>
      </c>
      <c r="BC4" s="37">
        <v>33</v>
      </c>
      <c r="BD4" s="37">
        <v>34</v>
      </c>
      <c r="BE4" s="37">
        <v>35</v>
      </c>
      <c r="BF4" s="131"/>
    </row>
    <row r="5" spans="1:58" ht="15" customHeight="1">
      <c r="A5" s="314"/>
      <c r="B5" s="314"/>
      <c r="C5" s="315"/>
      <c r="D5" s="314"/>
      <c r="E5" s="313" t="s">
        <v>16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131"/>
    </row>
    <row r="6" spans="1:58" ht="15">
      <c r="A6" s="314"/>
      <c r="B6" s="314"/>
      <c r="C6" s="310"/>
      <c r="D6" s="314"/>
      <c r="E6" s="132">
        <v>1</v>
      </c>
      <c r="F6" s="132">
        <v>2</v>
      </c>
      <c r="G6" s="132">
        <v>3</v>
      </c>
      <c r="H6" s="132">
        <v>4</v>
      </c>
      <c r="I6" s="132">
        <v>5</v>
      </c>
      <c r="J6" s="132">
        <v>6</v>
      </c>
      <c r="K6" s="132">
        <v>7</v>
      </c>
      <c r="L6" s="132">
        <v>8</v>
      </c>
      <c r="M6" s="132">
        <v>9</v>
      </c>
      <c r="N6" s="132">
        <v>10</v>
      </c>
      <c r="O6" s="132">
        <v>11</v>
      </c>
      <c r="P6" s="132">
        <v>12</v>
      </c>
      <c r="Q6" s="132">
        <v>13</v>
      </c>
      <c r="R6" s="132">
        <v>14</v>
      </c>
      <c r="S6" s="132">
        <v>15</v>
      </c>
      <c r="T6" s="132">
        <v>16</v>
      </c>
      <c r="U6" s="132">
        <v>17</v>
      </c>
      <c r="V6" s="132">
        <v>18</v>
      </c>
      <c r="W6" s="132">
        <v>19</v>
      </c>
      <c r="X6" s="132">
        <v>20</v>
      </c>
      <c r="Y6" s="132">
        <v>21</v>
      </c>
      <c r="Z6" s="132">
        <v>22</v>
      </c>
      <c r="AA6" s="37">
        <v>23</v>
      </c>
      <c r="AB6" s="37">
        <v>24</v>
      </c>
      <c r="AC6" s="37">
        <v>25</v>
      </c>
      <c r="AD6" s="37">
        <v>26</v>
      </c>
      <c r="AE6" s="37">
        <v>27</v>
      </c>
      <c r="AF6" s="37">
        <v>28</v>
      </c>
      <c r="AG6" s="37">
        <v>29</v>
      </c>
      <c r="AH6" s="37">
        <v>30</v>
      </c>
      <c r="AI6" s="37">
        <v>31</v>
      </c>
      <c r="AJ6" s="37">
        <v>32</v>
      </c>
      <c r="AK6" s="37">
        <v>33</v>
      </c>
      <c r="AL6" s="37">
        <v>34</v>
      </c>
      <c r="AM6" s="37">
        <v>35</v>
      </c>
      <c r="AN6" s="37">
        <v>36</v>
      </c>
      <c r="AO6" s="37">
        <v>37</v>
      </c>
      <c r="AP6" s="37">
        <v>38</v>
      </c>
      <c r="AQ6" s="37">
        <v>39</v>
      </c>
      <c r="AR6" s="37">
        <v>40</v>
      </c>
      <c r="AS6" s="37">
        <v>41</v>
      </c>
      <c r="AT6" s="37">
        <v>42</v>
      </c>
      <c r="AU6" s="37">
        <v>43</v>
      </c>
      <c r="AV6" s="37">
        <v>44</v>
      </c>
      <c r="AW6" s="37">
        <v>45</v>
      </c>
      <c r="AX6" s="37">
        <v>46</v>
      </c>
      <c r="AY6" s="37">
        <v>47</v>
      </c>
      <c r="AZ6" s="37">
        <v>48</v>
      </c>
      <c r="BA6" s="37">
        <v>49</v>
      </c>
      <c r="BB6" s="37">
        <v>50</v>
      </c>
      <c r="BC6" s="37">
        <v>51</v>
      </c>
      <c r="BD6" s="37">
        <v>52</v>
      </c>
      <c r="BE6" s="37">
        <v>53</v>
      </c>
      <c r="BF6" s="134"/>
    </row>
    <row r="7" spans="1:58" ht="18" customHeight="1">
      <c r="A7" s="120"/>
      <c r="B7" s="290" t="s">
        <v>120</v>
      </c>
      <c r="C7" s="306" t="s">
        <v>24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5"/>
      <c r="W7" s="35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8"/>
      <c r="AQ7" s="38"/>
      <c r="AR7" s="38"/>
      <c r="AS7" s="38"/>
      <c r="AT7" s="38"/>
      <c r="AU7" s="38"/>
      <c r="AV7" s="34"/>
      <c r="AW7" s="36"/>
      <c r="AX7" s="36"/>
      <c r="AY7" s="36"/>
      <c r="AZ7" s="36"/>
      <c r="BA7" s="36"/>
      <c r="BB7" s="36"/>
      <c r="BC7" s="36"/>
      <c r="BD7" s="36"/>
      <c r="BE7" s="36"/>
      <c r="BF7" s="32"/>
    </row>
    <row r="8" spans="1:58" ht="28.5" customHeight="1">
      <c r="A8" s="135"/>
      <c r="B8" s="291"/>
      <c r="C8" s="306"/>
      <c r="D8" s="4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5"/>
      <c r="W8" s="35"/>
      <c r="X8" s="32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4"/>
      <c r="AW8" s="36"/>
      <c r="AX8" s="36"/>
      <c r="AY8" s="36"/>
      <c r="AZ8" s="36"/>
      <c r="BA8" s="36"/>
      <c r="BB8" s="36"/>
      <c r="BC8" s="36"/>
      <c r="BD8" s="36"/>
      <c r="BE8" s="36"/>
      <c r="BF8" s="32"/>
    </row>
    <row r="9" spans="1:58" ht="12.75" customHeight="1">
      <c r="A9" s="135"/>
      <c r="B9" s="292" t="s">
        <v>33</v>
      </c>
      <c r="C9" s="292" t="s">
        <v>19</v>
      </c>
      <c r="D9" s="300" t="s">
        <v>90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37"/>
      <c r="R9" s="37"/>
      <c r="S9" s="37"/>
      <c r="T9" s="37"/>
      <c r="U9" s="37"/>
      <c r="V9" s="35"/>
      <c r="W9" s="35">
        <f>SUM(E9:P9)</f>
        <v>24</v>
      </c>
      <c r="X9" s="37">
        <v>2</v>
      </c>
      <c r="Y9" s="34">
        <v>2</v>
      </c>
      <c r="Z9" s="34">
        <v>2</v>
      </c>
      <c r="AA9" s="34">
        <v>2</v>
      </c>
      <c r="AB9" s="34">
        <v>2</v>
      </c>
      <c r="AC9" s="34">
        <v>4</v>
      </c>
      <c r="AD9" s="34">
        <v>2</v>
      </c>
      <c r="AE9" s="34">
        <v>2</v>
      </c>
      <c r="AF9" s="34">
        <v>2</v>
      </c>
      <c r="AG9" s="34">
        <v>2</v>
      </c>
      <c r="AH9" s="34"/>
      <c r="AI9" s="34"/>
      <c r="AJ9" s="34"/>
      <c r="AK9" s="38"/>
      <c r="AL9" s="34"/>
      <c r="AM9" s="34"/>
      <c r="AN9" s="34"/>
      <c r="AO9" s="34"/>
      <c r="AP9" s="39">
        <f>SUM(X9:AI9)</f>
        <v>22</v>
      </c>
      <c r="AQ9" s="38"/>
      <c r="AR9" s="38"/>
      <c r="AS9" s="38"/>
      <c r="AT9" s="38"/>
      <c r="AU9" s="38"/>
      <c r="AV9" s="34"/>
      <c r="AW9" s="36"/>
      <c r="AX9" s="36"/>
      <c r="AY9" s="36"/>
      <c r="AZ9" s="36"/>
      <c r="BA9" s="36"/>
      <c r="BB9" s="36"/>
      <c r="BC9" s="36"/>
      <c r="BD9" s="36"/>
      <c r="BE9" s="36"/>
      <c r="BF9" s="32"/>
    </row>
    <row r="10" spans="1:58" ht="12.75" customHeight="1">
      <c r="A10" s="135"/>
      <c r="B10" s="292"/>
      <c r="C10" s="292"/>
      <c r="D10" s="301"/>
      <c r="E10" s="3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2"/>
      <c r="V10" s="35"/>
      <c r="W10" s="113"/>
      <c r="X10" s="32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8"/>
      <c r="AJ10" s="34"/>
      <c r="AK10" s="38"/>
      <c r="AL10" s="34"/>
      <c r="AM10" s="34"/>
      <c r="AN10" s="34"/>
      <c r="AO10" s="34"/>
      <c r="AP10" s="34">
        <v>5</v>
      </c>
      <c r="AQ10" s="38"/>
      <c r="AR10" s="38"/>
      <c r="AS10" s="38"/>
      <c r="AT10" s="38"/>
      <c r="AU10" s="38"/>
      <c r="AV10" s="34"/>
      <c r="AW10" s="36"/>
      <c r="AX10" s="36"/>
      <c r="AY10" s="36"/>
      <c r="AZ10" s="36"/>
      <c r="BA10" s="36"/>
      <c r="BB10" s="36"/>
      <c r="BC10" s="36"/>
      <c r="BD10" s="36"/>
      <c r="BE10" s="36"/>
      <c r="BF10" s="32"/>
    </row>
    <row r="11" spans="1:58" ht="15.75" customHeight="1">
      <c r="A11" s="135"/>
      <c r="B11" s="272" t="s">
        <v>45</v>
      </c>
      <c r="C11" s="272" t="s">
        <v>21</v>
      </c>
      <c r="D11" s="300" t="s">
        <v>90</v>
      </c>
      <c r="E11" s="37">
        <v>2</v>
      </c>
      <c r="F11" s="37">
        <v>2</v>
      </c>
      <c r="G11" s="37">
        <v>2</v>
      </c>
      <c r="H11" s="37">
        <v>2</v>
      </c>
      <c r="I11" s="37">
        <v>2</v>
      </c>
      <c r="J11" s="37">
        <v>2</v>
      </c>
      <c r="K11" s="37">
        <v>2</v>
      </c>
      <c r="L11" s="37">
        <v>2</v>
      </c>
      <c r="M11" s="37">
        <v>2</v>
      </c>
      <c r="N11" s="37">
        <v>2</v>
      </c>
      <c r="O11" s="37">
        <v>2</v>
      </c>
      <c r="P11" s="37">
        <v>2</v>
      </c>
      <c r="Q11" s="37"/>
      <c r="R11" s="37"/>
      <c r="S11" s="37"/>
      <c r="T11" s="37"/>
      <c r="U11" s="37"/>
      <c r="V11" s="35"/>
      <c r="W11" s="35">
        <f>SUM(E11:P11)</f>
        <v>24</v>
      </c>
      <c r="X11" s="34">
        <v>2</v>
      </c>
      <c r="Y11" s="34">
        <v>2</v>
      </c>
      <c r="Z11" s="34">
        <v>2</v>
      </c>
      <c r="AA11" s="34">
        <v>2</v>
      </c>
      <c r="AB11" s="34">
        <v>2</v>
      </c>
      <c r="AC11" s="34">
        <v>2</v>
      </c>
      <c r="AD11" s="34">
        <v>4</v>
      </c>
      <c r="AE11" s="34">
        <v>2</v>
      </c>
      <c r="AF11" s="34">
        <v>2</v>
      </c>
      <c r="AG11" s="34">
        <v>2</v>
      </c>
      <c r="AH11" s="32"/>
      <c r="AI11" s="34"/>
      <c r="AJ11" s="34"/>
      <c r="AK11" s="38"/>
      <c r="AL11" s="34"/>
      <c r="AM11" s="34"/>
      <c r="AN11" s="34"/>
      <c r="AO11" s="34"/>
      <c r="AP11" s="39">
        <f>SUM(X11:AI11)</f>
        <v>22</v>
      </c>
      <c r="AQ11" s="38"/>
      <c r="AR11" s="38"/>
      <c r="AS11" s="38"/>
      <c r="AT11" s="38"/>
      <c r="AU11" s="38"/>
      <c r="AV11" s="34"/>
      <c r="AW11" s="36"/>
      <c r="AX11" s="36"/>
      <c r="AY11" s="36"/>
      <c r="AZ11" s="36"/>
      <c r="BA11" s="36"/>
      <c r="BB11" s="36"/>
      <c r="BC11" s="36"/>
      <c r="BD11" s="36"/>
      <c r="BE11" s="36"/>
      <c r="BF11" s="32"/>
    </row>
    <row r="12" spans="1:58" ht="20.25" customHeight="1">
      <c r="A12" s="135"/>
      <c r="B12" s="273"/>
      <c r="C12" s="273"/>
      <c r="D12" s="301"/>
      <c r="E12" s="32">
        <f>E11</f>
        <v>2</v>
      </c>
      <c r="F12" s="32">
        <f aca="true" t="shared" si="0" ref="F12:P12">F11</f>
        <v>2</v>
      </c>
      <c r="G12" s="32">
        <f t="shared" si="0"/>
        <v>2</v>
      </c>
      <c r="H12" s="32">
        <f t="shared" si="0"/>
        <v>2</v>
      </c>
      <c r="I12" s="32">
        <f t="shared" si="0"/>
        <v>2</v>
      </c>
      <c r="J12" s="32">
        <f t="shared" si="0"/>
        <v>2</v>
      </c>
      <c r="K12" s="32">
        <f t="shared" si="0"/>
        <v>2</v>
      </c>
      <c r="L12" s="32">
        <f t="shared" si="0"/>
        <v>2</v>
      </c>
      <c r="M12" s="32">
        <f t="shared" si="0"/>
        <v>2</v>
      </c>
      <c r="N12" s="32">
        <f t="shared" si="0"/>
        <v>2</v>
      </c>
      <c r="O12" s="32">
        <f t="shared" si="0"/>
        <v>2</v>
      </c>
      <c r="P12" s="32">
        <f t="shared" si="0"/>
        <v>2</v>
      </c>
      <c r="Q12" s="32"/>
      <c r="R12" s="32"/>
      <c r="S12" s="32"/>
      <c r="T12" s="32"/>
      <c r="U12" s="32"/>
      <c r="V12" s="35"/>
      <c r="W12" s="35">
        <v>24</v>
      </c>
      <c r="X12" s="38">
        <f>X11</f>
        <v>2</v>
      </c>
      <c r="Y12" s="38">
        <f>Y11</f>
        <v>2</v>
      </c>
      <c r="Z12" s="38">
        <f aca="true" t="shared" si="1" ref="Z12:AG12">Z11</f>
        <v>2</v>
      </c>
      <c r="AA12" s="38">
        <f t="shared" si="1"/>
        <v>2</v>
      </c>
      <c r="AB12" s="38">
        <f t="shared" si="1"/>
        <v>2</v>
      </c>
      <c r="AC12" s="38">
        <f t="shared" si="1"/>
        <v>2</v>
      </c>
      <c r="AD12" s="38">
        <f t="shared" si="1"/>
        <v>4</v>
      </c>
      <c r="AE12" s="38">
        <f t="shared" si="1"/>
        <v>2</v>
      </c>
      <c r="AF12" s="38">
        <f t="shared" si="1"/>
        <v>2</v>
      </c>
      <c r="AG12" s="38">
        <f t="shared" si="1"/>
        <v>2</v>
      </c>
      <c r="AH12" s="32"/>
      <c r="AI12" s="38"/>
      <c r="AJ12" s="34"/>
      <c r="AK12" s="38"/>
      <c r="AL12" s="38"/>
      <c r="AM12" s="38"/>
      <c r="AN12" s="38"/>
      <c r="AO12" s="38"/>
      <c r="AP12" s="34">
        <v>22</v>
      </c>
      <c r="AQ12" s="38"/>
      <c r="AR12" s="38"/>
      <c r="AS12" s="38"/>
      <c r="AT12" s="38"/>
      <c r="AU12" s="38"/>
      <c r="AV12" s="34"/>
      <c r="AW12" s="36"/>
      <c r="AX12" s="36"/>
      <c r="AY12" s="36"/>
      <c r="AZ12" s="36"/>
      <c r="BA12" s="36"/>
      <c r="BB12" s="36"/>
      <c r="BC12" s="36"/>
      <c r="BD12" s="36"/>
      <c r="BE12" s="36"/>
      <c r="BF12" s="32"/>
    </row>
    <row r="13" spans="1:58" ht="19.5" customHeight="1">
      <c r="A13" s="135"/>
      <c r="B13" s="307" t="s">
        <v>119</v>
      </c>
      <c r="C13" s="284" t="s">
        <v>26</v>
      </c>
      <c r="D13" s="4"/>
      <c r="E13" s="37"/>
      <c r="F13" s="37"/>
      <c r="G13" s="37"/>
      <c r="H13" s="37"/>
      <c r="I13" s="37"/>
      <c r="J13" s="37"/>
      <c r="K13" s="37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5"/>
      <c r="W13" s="35"/>
      <c r="X13" s="32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85"/>
      <c r="AK13" s="89"/>
      <c r="AL13" s="38"/>
      <c r="AM13" s="38"/>
      <c r="AN13" s="38"/>
      <c r="AO13" s="38"/>
      <c r="AP13" s="34"/>
      <c r="AQ13" s="38"/>
      <c r="AR13" s="38"/>
      <c r="AS13" s="38"/>
      <c r="AT13" s="38"/>
      <c r="AU13" s="38"/>
      <c r="AV13" s="34"/>
      <c r="AW13" s="36"/>
      <c r="AX13" s="36"/>
      <c r="AY13" s="36"/>
      <c r="AZ13" s="36"/>
      <c r="BA13" s="36"/>
      <c r="BB13" s="36"/>
      <c r="BC13" s="36"/>
      <c r="BD13" s="36"/>
      <c r="BE13" s="36"/>
      <c r="BF13" s="32"/>
    </row>
    <row r="14" spans="1:58" ht="15.75" customHeight="1">
      <c r="A14" s="135"/>
      <c r="B14" s="308"/>
      <c r="C14" s="285"/>
      <c r="D14" s="4"/>
      <c r="E14" s="37"/>
      <c r="F14" s="37"/>
      <c r="G14" s="37"/>
      <c r="H14" s="37"/>
      <c r="I14" s="37"/>
      <c r="J14" s="37"/>
      <c r="K14" s="37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5"/>
      <c r="W14" s="35"/>
      <c r="X14" s="32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85"/>
      <c r="AK14" s="89"/>
      <c r="AL14" s="38"/>
      <c r="AM14" s="38"/>
      <c r="AN14" s="38"/>
      <c r="AO14" s="38"/>
      <c r="AP14" s="34"/>
      <c r="AQ14" s="38"/>
      <c r="AR14" s="38"/>
      <c r="AS14" s="38"/>
      <c r="AT14" s="38"/>
      <c r="AU14" s="38"/>
      <c r="AV14" s="34"/>
      <c r="AW14" s="36"/>
      <c r="AX14" s="36"/>
      <c r="AY14" s="36"/>
      <c r="AZ14" s="36"/>
      <c r="BA14" s="36"/>
      <c r="BB14" s="36"/>
      <c r="BC14" s="36"/>
      <c r="BD14" s="36"/>
      <c r="BE14" s="36"/>
      <c r="BF14" s="32"/>
    </row>
    <row r="15" spans="1:58" ht="13.5" customHeight="1">
      <c r="A15" s="135"/>
      <c r="B15" s="304" t="s">
        <v>91</v>
      </c>
      <c r="C15" s="302" t="s">
        <v>94</v>
      </c>
      <c r="D15" s="300" t="s">
        <v>92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2"/>
      <c r="S15" s="32"/>
      <c r="T15" s="32"/>
      <c r="U15" s="32"/>
      <c r="V15" s="35"/>
      <c r="W15" s="35"/>
      <c r="X15" s="34">
        <v>6</v>
      </c>
      <c r="Y15" s="34">
        <v>6</v>
      </c>
      <c r="Z15" s="34">
        <v>6</v>
      </c>
      <c r="AA15" s="34">
        <v>6</v>
      </c>
      <c r="AB15" s="34">
        <v>6</v>
      </c>
      <c r="AC15" s="34">
        <v>6</v>
      </c>
      <c r="AD15" s="34">
        <v>6</v>
      </c>
      <c r="AE15" s="34">
        <v>6</v>
      </c>
      <c r="AF15" s="34">
        <v>6</v>
      </c>
      <c r="AG15" s="34">
        <v>6</v>
      </c>
      <c r="AH15" s="85"/>
      <c r="AI15" s="320"/>
      <c r="AJ15" s="116" t="s">
        <v>23</v>
      </c>
      <c r="AK15" s="85"/>
      <c r="AL15" s="34"/>
      <c r="AM15" s="34"/>
      <c r="AN15" s="34"/>
      <c r="AO15" s="34"/>
      <c r="AP15" s="39">
        <f>SUM(X15:AI15)</f>
        <v>60</v>
      </c>
      <c r="AQ15" s="34"/>
      <c r="AR15" s="34"/>
      <c r="AS15" s="34"/>
      <c r="AT15" s="34"/>
      <c r="AU15" s="34"/>
      <c r="AV15" s="34"/>
      <c r="AW15" s="36"/>
      <c r="AX15" s="36"/>
      <c r="AY15" s="36"/>
      <c r="AZ15" s="36"/>
      <c r="BA15" s="36"/>
      <c r="BB15" s="36"/>
      <c r="BC15" s="36"/>
      <c r="BD15" s="36"/>
      <c r="BE15" s="36"/>
      <c r="BF15" s="32"/>
    </row>
    <row r="16" spans="1:58" ht="18" customHeight="1">
      <c r="A16" s="135"/>
      <c r="B16" s="305"/>
      <c r="C16" s="303"/>
      <c r="D16" s="301"/>
      <c r="E16" s="37"/>
      <c r="F16" s="37"/>
      <c r="G16" s="37"/>
      <c r="H16" s="37"/>
      <c r="I16" s="37"/>
      <c r="J16" s="37"/>
      <c r="K16" s="37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5"/>
      <c r="W16" s="35"/>
      <c r="X16" s="38">
        <f>X15/2</f>
        <v>3</v>
      </c>
      <c r="Y16" s="38">
        <f>Y15/2</f>
        <v>3</v>
      </c>
      <c r="Z16" s="38">
        <f aca="true" t="shared" si="2" ref="Z16:AG16">Z15/2</f>
        <v>3</v>
      </c>
      <c r="AA16" s="38">
        <f t="shared" si="2"/>
        <v>3</v>
      </c>
      <c r="AB16" s="38">
        <f t="shared" si="2"/>
        <v>3</v>
      </c>
      <c r="AC16" s="38">
        <f t="shared" si="2"/>
        <v>3</v>
      </c>
      <c r="AD16" s="38">
        <f t="shared" si="2"/>
        <v>3</v>
      </c>
      <c r="AE16" s="38">
        <f t="shared" si="2"/>
        <v>3</v>
      </c>
      <c r="AF16" s="38">
        <f t="shared" si="2"/>
        <v>3</v>
      </c>
      <c r="AG16" s="38">
        <f t="shared" si="2"/>
        <v>3</v>
      </c>
      <c r="AH16" s="32"/>
      <c r="AI16" s="38"/>
      <c r="AJ16" s="34"/>
      <c r="AK16" s="38"/>
      <c r="AL16" s="38"/>
      <c r="AM16" s="38"/>
      <c r="AN16" s="38"/>
      <c r="AO16" s="38"/>
      <c r="AP16" s="34">
        <v>30</v>
      </c>
      <c r="AQ16" s="38"/>
      <c r="AR16" s="38"/>
      <c r="AS16" s="38"/>
      <c r="AT16" s="38"/>
      <c r="AU16" s="38"/>
      <c r="AV16" s="34"/>
      <c r="AW16" s="36"/>
      <c r="AX16" s="36"/>
      <c r="AY16" s="36"/>
      <c r="AZ16" s="36"/>
      <c r="BA16" s="36"/>
      <c r="BB16" s="36"/>
      <c r="BC16" s="36"/>
      <c r="BD16" s="36"/>
      <c r="BE16" s="36"/>
      <c r="BF16" s="32"/>
    </row>
    <row r="17" spans="1:58" ht="18" customHeight="1" hidden="1">
      <c r="A17" s="135"/>
      <c r="B17" s="304"/>
      <c r="C17" s="302"/>
      <c r="D17" s="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2"/>
      <c r="V17" s="35"/>
      <c r="W17" s="35"/>
      <c r="X17" s="32"/>
      <c r="Y17" s="3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>
        <f>SUM(X17:AI17)</f>
        <v>0</v>
      </c>
      <c r="AQ17" s="34"/>
      <c r="AR17" s="34"/>
      <c r="AS17" s="34"/>
      <c r="AT17" s="34"/>
      <c r="AU17" s="34"/>
      <c r="AV17" s="34"/>
      <c r="AW17" s="36"/>
      <c r="AX17" s="36"/>
      <c r="AY17" s="36"/>
      <c r="AZ17" s="36"/>
      <c r="BA17" s="36" t="s">
        <v>18</v>
      </c>
      <c r="BB17" s="36" t="s">
        <v>18</v>
      </c>
      <c r="BC17" s="36" t="s">
        <v>18</v>
      </c>
      <c r="BD17" s="36" t="s">
        <v>18</v>
      </c>
      <c r="BE17" s="32"/>
      <c r="BF17" s="32"/>
    </row>
    <row r="18" spans="1:58" ht="25.5" customHeight="1" hidden="1">
      <c r="A18" s="135"/>
      <c r="B18" s="305"/>
      <c r="C18" s="303"/>
      <c r="D18" s="32"/>
      <c r="E18" s="37"/>
      <c r="F18" s="37"/>
      <c r="G18" s="37"/>
      <c r="H18" s="37"/>
      <c r="I18" s="37"/>
      <c r="J18" s="37"/>
      <c r="K18" s="37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5"/>
      <c r="W18" s="35"/>
      <c r="X18" s="32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4">
        <f>SUM(X18:AI18)</f>
        <v>0</v>
      </c>
      <c r="AQ18" s="38"/>
      <c r="AR18" s="38"/>
      <c r="AS18" s="38"/>
      <c r="AT18" s="38"/>
      <c r="AU18" s="38"/>
      <c r="AV18" s="34"/>
      <c r="AW18" s="36"/>
      <c r="AX18" s="36"/>
      <c r="AY18" s="36"/>
      <c r="AZ18" s="36"/>
      <c r="BA18" s="36" t="s">
        <v>18</v>
      </c>
      <c r="BB18" s="36" t="s">
        <v>18</v>
      </c>
      <c r="BC18" s="36" t="s">
        <v>18</v>
      </c>
      <c r="BD18" s="36" t="s">
        <v>18</v>
      </c>
      <c r="BE18" s="32"/>
      <c r="BF18" s="32"/>
    </row>
    <row r="19" spans="1:58" ht="18" customHeight="1">
      <c r="A19" s="135"/>
      <c r="B19" s="304" t="s">
        <v>95</v>
      </c>
      <c r="C19" s="302" t="s">
        <v>126</v>
      </c>
      <c r="D19" s="300" t="s">
        <v>96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2"/>
      <c r="V19" s="35"/>
      <c r="W19" s="35"/>
      <c r="X19" s="37">
        <v>4</v>
      </c>
      <c r="Y19" s="34">
        <v>6</v>
      </c>
      <c r="Z19" s="34">
        <v>4</v>
      </c>
      <c r="AA19" s="34">
        <v>6</v>
      </c>
      <c r="AB19" s="34">
        <v>4</v>
      </c>
      <c r="AC19" s="34">
        <v>6</v>
      </c>
      <c r="AD19" s="34">
        <v>4</v>
      </c>
      <c r="AE19" s="34">
        <v>6</v>
      </c>
      <c r="AF19" s="34">
        <v>4</v>
      </c>
      <c r="AG19" s="34">
        <v>6</v>
      </c>
      <c r="AH19" s="34"/>
      <c r="AI19" s="38"/>
      <c r="AJ19" s="34"/>
      <c r="AK19" s="38"/>
      <c r="AL19" s="38"/>
      <c r="AM19" s="38"/>
      <c r="AN19" s="38"/>
      <c r="AO19" s="38"/>
      <c r="AP19" s="39">
        <f>SUM(X19:AI19)</f>
        <v>50</v>
      </c>
      <c r="AQ19" s="38"/>
      <c r="AR19" s="38"/>
      <c r="AS19" s="38"/>
      <c r="AT19" s="38"/>
      <c r="AU19" s="38"/>
      <c r="AV19" s="34"/>
      <c r="AW19" s="36"/>
      <c r="AX19" s="36"/>
      <c r="AY19" s="36"/>
      <c r="AZ19" s="36"/>
      <c r="BA19" s="36"/>
      <c r="BB19" s="36"/>
      <c r="BC19" s="36"/>
      <c r="BD19" s="36"/>
      <c r="BE19" s="36"/>
      <c r="BF19" s="32"/>
    </row>
    <row r="20" spans="1:58" ht="21" customHeight="1">
      <c r="A20" s="135"/>
      <c r="B20" s="305"/>
      <c r="C20" s="310"/>
      <c r="D20" s="301"/>
      <c r="E20" s="37"/>
      <c r="F20" s="37"/>
      <c r="G20" s="37"/>
      <c r="H20" s="37"/>
      <c r="I20" s="37"/>
      <c r="J20" s="37"/>
      <c r="K20" s="37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5"/>
      <c r="W20" s="35"/>
      <c r="X20" s="32">
        <f>X19/2</f>
        <v>2</v>
      </c>
      <c r="Y20" s="32">
        <f aca="true" t="shared" si="3" ref="Y20:AG20">Y19/2</f>
        <v>3</v>
      </c>
      <c r="Z20" s="32">
        <f t="shared" si="3"/>
        <v>2</v>
      </c>
      <c r="AA20" s="32">
        <f t="shared" si="3"/>
        <v>3</v>
      </c>
      <c r="AB20" s="32">
        <f t="shared" si="3"/>
        <v>2</v>
      </c>
      <c r="AC20" s="32">
        <f t="shared" si="3"/>
        <v>3</v>
      </c>
      <c r="AD20" s="32">
        <f t="shared" si="3"/>
        <v>2</v>
      </c>
      <c r="AE20" s="32">
        <f t="shared" si="3"/>
        <v>3</v>
      </c>
      <c r="AF20" s="32">
        <f t="shared" si="3"/>
        <v>2</v>
      </c>
      <c r="AG20" s="32">
        <f t="shared" si="3"/>
        <v>3</v>
      </c>
      <c r="AH20" s="38"/>
      <c r="AI20" s="38"/>
      <c r="AJ20" s="34"/>
      <c r="AK20" s="38"/>
      <c r="AL20" s="38"/>
      <c r="AM20" s="38"/>
      <c r="AN20" s="38"/>
      <c r="AO20" s="38"/>
      <c r="AP20" s="34">
        <v>25</v>
      </c>
      <c r="AQ20" s="38"/>
      <c r="AR20" s="38"/>
      <c r="AS20" s="38"/>
      <c r="AT20" s="38"/>
      <c r="AU20" s="38"/>
      <c r="AV20" s="34"/>
      <c r="AW20" s="36"/>
      <c r="AX20" s="36"/>
      <c r="AY20" s="36"/>
      <c r="AZ20" s="36"/>
      <c r="BA20" s="36"/>
      <c r="BB20" s="36"/>
      <c r="BC20" s="36"/>
      <c r="BD20" s="36"/>
      <c r="BE20" s="36"/>
      <c r="BF20" s="32"/>
    </row>
    <row r="21" spans="1:58" ht="18" customHeight="1">
      <c r="A21" s="135"/>
      <c r="B21" s="304" t="s">
        <v>97</v>
      </c>
      <c r="C21" s="295" t="s">
        <v>98</v>
      </c>
      <c r="D21" s="300" t="s">
        <v>100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2"/>
      <c r="V21" s="35"/>
      <c r="W21" s="35"/>
      <c r="X21" s="32"/>
      <c r="Y21" s="34">
        <v>4</v>
      </c>
      <c r="Z21" s="34">
        <v>6</v>
      </c>
      <c r="AA21" s="34">
        <v>4</v>
      </c>
      <c r="AB21" s="34">
        <v>6</v>
      </c>
      <c r="AC21" s="34">
        <v>4</v>
      </c>
      <c r="AD21" s="34">
        <v>6</v>
      </c>
      <c r="AE21" s="34">
        <v>4</v>
      </c>
      <c r="AF21" s="34">
        <v>6</v>
      </c>
      <c r="AG21" s="34">
        <v>6</v>
      </c>
      <c r="AH21" s="38"/>
      <c r="AI21" s="38"/>
      <c r="AJ21" s="34"/>
      <c r="AK21" s="38"/>
      <c r="AL21" s="38"/>
      <c r="AM21" s="38"/>
      <c r="AN21" s="38"/>
      <c r="AO21" s="38"/>
      <c r="AP21" s="39">
        <f>SUM(X21:AI21)</f>
        <v>46</v>
      </c>
      <c r="AQ21" s="38"/>
      <c r="AR21" s="38"/>
      <c r="AS21" s="38"/>
      <c r="AT21" s="34"/>
      <c r="AU21" s="34"/>
      <c r="AV21" s="34"/>
      <c r="AW21" s="36"/>
      <c r="AX21" s="36"/>
      <c r="AY21" s="36"/>
      <c r="AZ21" s="36"/>
      <c r="BA21" s="36"/>
      <c r="BB21" s="36"/>
      <c r="BC21" s="36"/>
      <c r="BD21" s="36"/>
      <c r="BE21" s="36"/>
      <c r="BF21" s="32"/>
    </row>
    <row r="22" spans="1:58" ht="19.5" customHeight="1">
      <c r="A22" s="135"/>
      <c r="B22" s="305"/>
      <c r="C22" s="303"/>
      <c r="D22" s="30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5"/>
      <c r="W22" s="35"/>
      <c r="X22" s="32"/>
      <c r="Y22" s="38">
        <f>Y21/2</f>
        <v>2</v>
      </c>
      <c r="Z22" s="38">
        <f aca="true" t="shared" si="4" ref="Z22:AG22">Z21/2</f>
        <v>3</v>
      </c>
      <c r="AA22" s="38">
        <f t="shared" si="4"/>
        <v>2</v>
      </c>
      <c r="AB22" s="38">
        <f t="shared" si="4"/>
        <v>3</v>
      </c>
      <c r="AC22" s="38">
        <f t="shared" si="4"/>
        <v>2</v>
      </c>
      <c r="AD22" s="38">
        <f t="shared" si="4"/>
        <v>3</v>
      </c>
      <c r="AE22" s="38">
        <f t="shared" si="4"/>
        <v>2</v>
      </c>
      <c r="AF22" s="38">
        <f t="shared" si="4"/>
        <v>3</v>
      </c>
      <c r="AG22" s="38">
        <f t="shared" si="4"/>
        <v>3</v>
      </c>
      <c r="AH22" s="38"/>
      <c r="AI22" s="38"/>
      <c r="AJ22" s="34"/>
      <c r="AK22" s="38"/>
      <c r="AL22" s="38"/>
      <c r="AM22" s="38"/>
      <c r="AN22" s="38"/>
      <c r="AO22" s="38"/>
      <c r="AP22" s="34">
        <v>23</v>
      </c>
      <c r="AQ22" s="38"/>
      <c r="AR22" s="38"/>
      <c r="AS22" s="38"/>
      <c r="AT22" s="38"/>
      <c r="AU22" s="38"/>
      <c r="AV22" s="34"/>
      <c r="AW22" s="36"/>
      <c r="AX22" s="36"/>
      <c r="AY22" s="36"/>
      <c r="AZ22" s="36"/>
      <c r="BA22" s="36"/>
      <c r="BB22" s="36"/>
      <c r="BC22" s="36"/>
      <c r="BD22" s="36"/>
      <c r="BE22" s="36"/>
      <c r="BF22" s="32"/>
    </row>
    <row r="23" spans="1:58" ht="18" customHeight="1">
      <c r="A23" s="135"/>
      <c r="B23" s="304" t="s">
        <v>99</v>
      </c>
      <c r="C23" s="302" t="s">
        <v>101</v>
      </c>
      <c r="D23" s="300" t="s">
        <v>102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5"/>
      <c r="W23" s="35"/>
      <c r="X23" s="37">
        <v>4</v>
      </c>
      <c r="Y23" s="37">
        <v>4</v>
      </c>
      <c r="Z23" s="37">
        <v>4</v>
      </c>
      <c r="AA23" s="37">
        <v>4</v>
      </c>
      <c r="AB23" s="37">
        <v>4</v>
      </c>
      <c r="AC23" s="37">
        <v>4</v>
      </c>
      <c r="AD23" s="37">
        <v>4</v>
      </c>
      <c r="AE23" s="37">
        <v>2</v>
      </c>
      <c r="AF23" s="37">
        <v>4</v>
      </c>
      <c r="AG23" s="37">
        <v>2</v>
      </c>
      <c r="AH23" s="37"/>
      <c r="AI23" s="32"/>
      <c r="AJ23" s="37"/>
      <c r="AK23" s="32"/>
      <c r="AL23" s="32"/>
      <c r="AM23" s="32"/>
      <c r="AN23" s="32"/>
      <c r="AO23" s="32"/>
      <c r="AP23" s="39">
        <f>SUM(X23:AI23)</f>
        <v>36</v>
      </c>
      <c r="AQ23" s="38"/>
      <c r="AR23" s="38"/>
      <c r="AS23" s="38"/>
      <c r="AT23" s="34"/>
      <c r="AU23" s="34"/>
      <c r="AV23" s="34"/>
      <c r="AW23" s="36"/>
      <c r="AX23" s="36"/>
      <c r="AY23" s="36"/>
      <c r="AZ23" s="36"/>
      <c r="BA23" s="36"/>
      <c r="BB23" s="36"/>
      <c r="BC23" s="36"/>
      <c r="BD23" s="36"/>
      <c r="BE23" s="36"/>
      <c r="BF23" s="32"/>
    </row>
    <row r="24" spans="1:58" ht="16.5" customHeight="1">
      <c r="A24" s="135"/>
      <c r="B24" s="308"/>
      <c r="C24" s="303"/>
      <c r="D24" s="30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5"/>
      <c r="W24" s="35"/>
      <c r="X24" s="38">
        <v>2</v>
      </c>
      <c r="Y24" s="38">
        <f>Y23/2</f>
        <v>2</v>
      </c>
      <c r="Z24" s="38">
        <f aca="true" t="shared" si="5" ref="Z24:AG24">Z23/2</f>
        <v>2</v>
      </c>
      <c r="AA24" s="38">
        <f t="shared" si="5"/>
        <v>2</v>
      </c>
      <c r="AB24" s="38">
        <f t="shared" si="5"/>
        <v>2</v>
      </c>
      <c r="AC24" s="38">
        <v>3</v>
      </c>
      <c r="AD24" s="38">
        <v>1</v>
      </c>
      <c r="AE24" s="38">
        <f t="shared" si="5"/>
        <v>1</v>
      </c>
      <c r="AF24" s="38">
        <f t="shared" si="5"/>
        <v>2</v>
      </c>
      <c r="AG24" s="38">
        <f t="shared" si="5"/>
        <v>1</v>
      </c>
      <c r="AH24" s="38"/>
      <c r="AI24" s="38"/>
      <c r="AJ24" s="34"/>
      <c r="AK24" s="38"/>
      <c r="AL24" s="38"/>
      <c r="AM24" s="38"/>
      <c r="AN24" s="38"/>
      <c r="AO24" s="38"/>
      <c r="AP24" s="34">
        <v>18</v>
      </c>
      <c r="AQ24" s="38"/>
      <c r="AR24" s="38"/>
      <c r="AS24" s="38"/>
      <c r="AT24" s="34"/>
      <c r="AU24" s="34"/>
      <c r="AV24" s="34"/>
      <c r="AW24" s="36"/>
      <c r="AX24" s="36"/>
      <c r="AY24" s="36"/>
      <c r="AZ24" s="36"/>
      <c r="BA24" s="36"/>
      <c r="BB24" s="36"/>
      <c r="BC24" s="36"/>
      <c r="BD24" s="36"/>
      <c r="BE24" s="36"/>
      <c r="BF24" s="32"/>
    </row>
    <row r="25" spans="1:58" ht="0.75" customHeight="1" hidden="1">
      <c r="A25" s="135"/>
      <c r="B25" s="37"/>
      <c r="C25" s="136"/>
      <c r="D25" s="4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7"/>
      <c r="V25" s="35"/>
      <c r="W25" s="35"/>
      <c r="X25" s="34"/>
      <c r="Y25" s="34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4"/>
      <c r="AK25" s="38"/>
      <c r="AL25" s="38"/>
      <c r="AM25" s="38"/>
      <c r="AN25" s="38"/>
      <c r="AO25" s="38"/>
      <c r="AP25" s="34"/>
      <c r="AQ25" s="38"/>
      <c r="AR25" s="38"/>
      <c r="AS25" s="38"/>
      <c r="AT25" s="34"/>
      <c r="AU25" s="34"/>
      <c r="AV25" s="34"/>
      <c r="AW25" s="36"/>
      <c r="AX25" s="36"/>
      <c r="AY25" s="36"/>
      <c r="AZ25" s="36"/>
      <c r="BA25" s="36" t="s">
        <v>18</v>
      </c>
      <c r="BB25" s="36" t="s">
        <v>18</v>
      </c>
      <c r="BC25" s="36" t="s">
        <v>18</v>
      </c>
      <c r="BD25" s="36" t="s">
        <v>18</v>
      </c>
      <c r="BE25" s="32"/>
      <c r="BF25" s="32"/>
    </row>
    <row r="26" spans="1:58" ht="18" customHeight="1" hidden="1">
      <c r="A26" s="135"/>
      <c r="B26" s="40"/>
      <c r="C26" s="119"/>
      <c r="D26" s="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5"/>
      <c r="W26" s="35"/>
      <c r="X26" s="34"/>
      <c r="Y26" s="34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4"/>
      <c r="AK26" s="38"/>
      <c r="AL26" s="38"/>
      <c r="AM26" s="38"/>
      <c r="AN26" s="38"/>
      <c r="AO26" s="38"/>
      <c r="AP26" s="34"/>
      <c r="AQ26" s="38"/>
      <c r="AR26" s="38"/>
      <c r="AS26" s="38"/>
      <c r="AT26" s="34"/>
      <c r="AU26" s="34"/>
      <c r="AV26" s="34"/>
      <c r="AW26" s="36"/>
      <c r="AX26" s="36"/>
      <c r="AY26" s="36"/>
      <c r="AZ26" s="36"/>
      <c r="BA26" s="36" t="s">
        <v>18</v>
      </c>
      <c r="BB26" s="36" t="s">
        <v>18</v>
      </c>
      <c r="BC26" s="36" t="s">
        <v>18</v>
      </c>
      <c r="BD26" s="36" t="s">
        <v>18</v>
      </c>
      <c r="BE26" s="32"/>
      <c r="BF26" s="32"/>
    </row>
    <row r="27" spans="1:58" ht="18" customHeight="1">
      <c r="A27" s="135"/>
      <c r="B27" s="307" t="s">
        <v>118</v>
      </c>
      <c r="C27" s="309" t="s">
        <v>103</v>
      </c>
      <c r="D27" s="4"/>
      <c r="E27" s="32"/>
      <c r="F27" s="32"/>
      <c r="G27" s="32"/>
      <c r="H27" s="32"/>
      <c r="I27" s="32"/>
      <c r="J27" s="32"/>
      <c r="K27" s="32"/>
      <c r="L27" s="37"/>
      <c r="M27" s="37"/>
      <c r="N27" s="37"/>
      <c r="O27" s="37"/>
      <c r="P27" s="37"/>
      <c r="Q27" s="37"/>
      <c r="R27" s="37"/>
      <c r="S27" s="37"/>
      <c r="T27" s="37"/>
      <c r="U27" s="32"/>
      <c r="V27" s="35"/>
      <c r="W27" s="35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4"/>
      <c r="AK27" s="38"/>
      <c r="AL27" s="38"/>
      <c r="AM27" s="38"/>
      <c r="AN27" s="38"/>
      <c r="AO27" s="38"/>
      <c r="AP27" s="34"/>
      <c r="AQ27" s="38"/>
      <c r="AR27" s="38"/>
      <c r="AS27" s="38"/>
      <c r="AT27" s="34"/>
      <c r="AU27" s="34"/>
      <c r="AV27" s="34"/>
      <c r="AW27" s="36"/>
      <c r="AX27" s="36"/>
      <c r="AY27" s="36"/>
      <c r="AZ27" s="36"/>
      <c r="BA27" s="36"/>
      <c r="BB27" s="36"/>
      <c r="BC27" s="36"/>
      <c r="BD27" s="36"/>
      <c r="BE27" s="36"/>
      <c r="BF27" s="32"/>
    </row>
    <row r="28" spans="1:58" ht="18.75" customHeight="1">
      <c r="A28" s="135"/>
      <c r="B28" s="308"/>
      <c r="C28" s="310"/>
      <c r="D28" s="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4"/>
      <c r="R28" s="32"/>
      <c r="S28" s="32"/>
      <c r="T28" s="32"/>
      <c r="U28" s="32"/>
      <c r="V28" s="35"/>
      <c r="W28" s="35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4"/>
      <c r="AK28" s="34"/>
      <c r="AL28" s="38"/>
      <c r="AM28" s="38"/>
      <c r="AN28" s="38"/>
      <c r="AO28" s="38"/>
      <c r="AP28" s="34"/>
      <c r="AQ28" s="38"/>
      <c r="AR28" s="38"/>
      <c r="AS28" s="38"/>
      <c r="AT28" s="38"/>
      <c r="AU28" s="38"/>
      <c r="AV28" s="34"/>
      <c r="AW28" s="36"/>
      <c r="AX28" s="36"/>
      <c r="AY28" s="36"/>
      <c r="AZ28" s="36"/>
      <c r="BA28" s="36"/>
      <c r="BB28" s="36"/>
      <c r="BC28" s="36"/>
      <c r="BD28" s="36"/>
      <c r="BE28" s="36"/>
      <c r="BF28" s="32"/>
    </row>
    <row r="29" spans="1:58" ht="28.5" customHeight="1">
      <c r="A29" s="135"/>
      <c r="B29" s="257" t="s">
        <v>74</v>
      </c>
      <c r="C29" s="230" t="s">
        <v>104</v>
      </c>
      <c r="D29" s="300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117" t="s">
        <v>88</v>
      </c>
      <c r="V29" s="35"/>
      <c r="W29" s="35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4"/>
      <c r="AK29" s="38"/>
      <c r="AL29" s="38"/>
      <c r="AM29" s="38"/>
      <c r="AN29" s="38"/>
      <c r="AO29" s="38"/>
      <c r="AP29" s="34"/>
      <c r="AQ29" s="38"/>
      <c r="AR29" s="38"/>
      <c r="AS29" s="38"/>
      <c r="AT29" s="38"/>
      <c r="AU29" s="38"/>
      <c r="AV29" s="34"/>
      <c r="AW29" s="36"/>
      <c r="AX29" s="36"/>
      <c r="AY29" s="36"/>
      <c r="AZ29" s="36"/>
      <c r="BA29" s="36"/>
      <c r="BB29" s="36"/>
      <c r="BC29" s="36"/>
      <c r="BD29" s="36"/>
      <c r="BE29" s="36"/>
      <c r="BF29" s="32"/>
    </row>
    <row r="30" spans="1:58" ht="18.75" customHeight="1">
      <c r="A30" s="135"/>
      <c r="B30" s="258"/>
      <c r="C30" s="232"/>
      <c r="D30" s="301"/>
      <c r="E30" s="32"/>
      <c r="F30" s="32"/>
      <c r="G30" s="32"/>
      <c r="H30" s="32"/>
      <c r="I30" s="32"/>
      <c r="J30" s="32"/>
      <c r="K30" s="32"/>
      <c r="L30" s="37"/>
      <c r="M30" s="37"/>
      <c r="N30" s="37"/>
      <c r="O30" s="37"/>
      <c r="P30" s="37"/>
      <c r="Q30" s="37"/>
      <c r="R30" s="37"/>
      <c r="S30" s="37"/>
      <c r="T30" s="37"/>
      <c r="U30" s="118"/>
      <c r="V30" s="35"/>
      <c r="W30" s="35"/>
      <c r="X30" s="34"/>
      <c r="Y30" s="34"/>
      <c r="Z30" s="34"/>
      <c r="AA30" s="34"/>
      <c r="AB30" s="34"/>
      <c r="AC30" s="34"/>
      <c r="AD30" s="38"/>
      <c r="AE30" s="34"/>
      <c r="AF30" s="34"/>
      <c r="AG30" s="34"/>
      <c r="AH30" s="38"/>
      <c r="AI30" s="34"/>
      <c r="AJ30" s="34"/>
      <c r="AK30" s="38"/>
      <c r="AL30" s="38"/>
      <c r="AM30" s="38"/>
      <c r="AN30" s="38"/>
      <c r="AO30" s="38"/>
      <c r="AP30" s="34"/>
      <c r="AQ30" s="38"/>
      <c r="AR30" s="38"/>
      <c r="AS30" s="38"/>
      <c r="AT30" s="38"/>
      <c r="AU30" s="38"/>
      <c r="AV30" s="34"/>
      <c r="AW30" s="36"/>
      <c r="AX30" s="36"/>
      <c r="AY30" s="36"/>
      <c r="AZ30" s="36"/>
      <c r="BA30" s="36"/>
      <c r="BB30" s="36"/>
      <c r="BC30" s="36"/>
      <c r="BD30" s="36"/>
      <c r="BE30" s="36"/>
      <c r="BF30" s="32"/>
    </row>
    <row r="31" spans="1:58" ht="18" customHeight="1">
      <c r="A31" s="135"/>
      <c r="B31" s="199" t="s">
        <v>105</v>
      </c>
      <c r="C31" s="295" t="s">
        <v>106</v>
      </c>
      <c r="D31" s="300" t="s">
        <v>93</v>
      </c>
      <c r="E31" s="37">
        <v>16</v>
      </c>
      <c r="F31" s="37">
        <v>22</v>
      </c>
      <c r="G31" s="37">
        <v>22</v>
      </c>
      <c r="H31" s="37">
        <v>22</v>
      </c>
      <c r="I31" s="37">
        <v>22</v>
      </c>
      <c r="J31" s="37">
        <v>22</v>
      </c>
      <c r="K31" s="37">
        <v>20</v>
      </c>
      <c r="L31" s="37">
        <v>20</v>
      </c>
      <c r="M31" s="37">
        <v>20</v>
      </c>
      <c r="N31" s="37">
        <v>20</v>
      </c>
      <c r="O31" s="37">
        <v>20</v>
      </c>
      <c r="P31" s="37">
        <v>18</v>
      </c>
      <c r="Q31" s="97" t="s">
        <v>23</v>
      </c>
      <c r="R31" s="32"/>
      <c r="S31" s="32"/>
      <c r="T31" s="32"/>
      <c r="U31" s="32"/>
      <c r="V31" s="35"/>
      <c r="W31" s="35">
        <f>SUM(E31:Q31)</f>
        <v>244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8"/>
      <c r="AR31" s="38"/>
      <c r="AS31" s="38"/>
      <c r="AT31" s="38"/>
      <c r="AU31" s="38"/>
      <c r="AV31" s="34"/>
      <c r="AW31" s="36"/>
      <c r="AX31" s="36"/>
      <c r="AY31" s="36"/>
      <c r="AZ31" s="36"/>
      <c r="BA31" s="36"/>
      <c r="BB31" s="36"/>
      <c r="BC31" s="36"/>
      <c r="BD31" s="36"/>
      <c r="BE31" s="36"/>
      <c r="BF31" s="32"/>
    </row>
    <row r="32" spans="1:58" ht="19.5" customHeight="1">
      <c r="A32" s="135"/>
      <c r="B32" s="200"/>
      <c r="C32" s="296"/>
      <c r="D32" s="301"/>
      <c r="E32" s="32">
        <f>E31/2</f>
        <v>8</v>
      </c>
      <c r="F32" s="32">
        <f aca="true" t="shared" si="6" ref="F32:P32">F31/2</f>
        <v>11</v>
      </c>
      <c r="G32" s="32">
        <f t="shared" si="6"/>
        <v>11</v>
      </c>
      <c r="H32" s="32">
        <f t="shared" si="6"/>
        <v>11</v>
      </c>
      <c r="I32" s="32">
        <f t="shared" si="6"/>
        <v>11</v>
      </c>
      <c r="J32" s="32">
        <f t="shared" si="6"/>
        <v>11</v>
      </c>
      <c r="K32" s="32">
        <f t="shared" si="6"/>
        <v>10</v>
      </c>
      <c r="L32" s="32">
        <f t="shared" si="6"/>
        <v>10</v>
      </c>
      <c r="M32" s="32">
        <f t="shared" si="6"/>
        <v>10</v>
      </c>
      <c r="N32" s="32">
        <f t="shared" si="6"/>
        <v>10</v>
      </c>
      <c r="O32" s="32">
        <f t="shared" si="6"/>
        <v>10</v>
      </c>
      <c r="P32" s="32">
        <f t="shared" si="6"/>
        <v>9</v>
      </c>
      <c r="Q32" s="32"/>
      <c r="R32" s="32"/>
      <c r="S32" s="32"/>
      <c r="T32" s="32"/>
      <c r="U32" s="32"/>
      <c r="V32" s="35"/>
      <c r="W32" s="35">
        <v>122</v>
      </c>
      <c r="X32" s="38"/>
      <c r="Y32" s="38"/>
      <c r="Z32" s="38"/>
      <c r="AA32" s="38"/>
      <c r="AB32" s="38"/>
      <c r="AC32" s="38"/>
      <c r="AD32" s="34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4"/>
      <c r="AQ32" s="38"/>
      <c r="AR32" s="38"/>
      <c r="AS32" s="38"/>
      <c r="AT32" s="38"/>
      <c r="AU32" s="38"/>
      <c r="AV32" s="34"/>
      <c r="AW32" s="36"/>
      <c r="AX32" s="36"/>
      <c r="AY32" s="36"/>
      <c r="AZ32" s="36"/>
      <c r="BA32" s="36"/>
      <c r="BB32" s="36"/>
      <c r="BC32" s="36"/>
      <c r="BD32" s="36"/>
      <c r="BE32" s="36"/>
      <c r="BF32" s="32"/>
    </row>
    <row r="33" spans="1:58" ht="18.75" customHeight="1">
      <c r="A33" s="135"/>
      <c r="B33" s="43" t="s">
        <v>121</v>
      </c>
      <c r="C33" s="137"/>
      <c r="D33" s="44" t="s">
        <v>117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7">
        <v>18</v>
      </c>
      <c r="T33" s="37">
        <v>36</v>
      </c>
      <c r="U33" s="37">
        <v>18</v>
      </c>
      <c r="V33" s="35"/>
      <c r="W33" s="35"/>
      <c r="X33" s="38"/>
      <c r="Y33" s="38"/>
      <c r="Z33" s="38"/>
      <c r="AA33" s="38"/>
      <c r="AB33" s="38"/>
      <c r="AC33" s="38"/>
      <c r="AD33" s="34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4"/>
      <c r="AQ33" s="38"/>
      <c r="AR33" s="38"/>
      <c r="AS33" s="38"/>
      <c r="AT33" s="38"/>
      <c r="AU33" s="38"/>
      <c r="AV33" s="34"/>
      <c r="AW33" s="36"/>
      <c r="AX33" s="36"/>
      <c r="AY33" s="36"/>
      <c r="AZ33" s="36"/>
      <c r="BA33" s="36"/>
      <c r="BB33" s="36"/>
      <c r="BC33" s="36"/>
      <c r="BD33" s="36"/>
      <c r="BE33" s="36"/>
      <c r="BF33" s="32"/>
    </row>
    <row r="34" spans="1:58" ht="42" customHeight="1">
      <c r="A34" s="135"/>
      <c r="B34" s="257" t="s">
        <v>107</v>
      </c>
      <c r="C34" s="230" t="s">
        <v>108</v>
      </c>
      <c r="D34" s="30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7"/>
      <c r="R34" s="37"/>
      <c r="S34" s="37"/>
      <c r="T34" s="37"/>
      <c r="U34" s="37"/>
      <c r="V34" s="35"/>
      <c r="W34" s="35"/>
      <c r="X34" s="32"/>
      <c r="Y34" s="32"/>
      <c r="Z34" s="32"/>
      <c r="AA34" s="32"/>
      <c r="AB34" s="32"/>
      <c r="AC34" s="32"/>
      <c r="AD34" s="37"/>
      <c r="AE34" s="32"/>
      <c r="AF34" s="32"/>
      <c r="AG34" s="32"/>
      <c r="AH34" s="32"/>
      <c r="AI34" s="32"/>
      <c r="AJ34" s="32"/>
      <c r="AK34" s="34"/>
      <c r="AL34" s="32"/>
      <c r="AM34" s="32"/>
      <c r="AN34" s="32"/>
      <c r="AO34" s="32"/>
      <c r="AP34" s="34"/>
      <c r="AQ34" s="38"/>
      <c r="AR34" s="38"/>
      <c r="AS34" s="38"/>
      <c r="AT34" s="38"/>
      <c r="AU34" s="34"/>
      <c r="AV34" s="34"/>
      <c r="AW34" s="36"/>
      <c r="AX34" s="36"/>
      <c r="AY34" s="36"/>
      <c r="AZ34" s="36"/>
      <c r="BA34" s="36"/>
      <c r="BB34" s="36"/>
      <c r="BC34" s="36"/>
      <c r="BD34" s="36"/>
      <c r="BE34" s="36"/>
      <c r="BF34" s="32"/>
    </row>
    <row r="35" spans="1:58" ht="38.25" customHeight="1">
      <c r="A35" s="316"/>
      <c r="B35" s="258"/>
      <c r="C35" s="232"/>
      <c r="D35" s="30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5"/>
      <c r="W35" s="35"/>
      <c r="X35" s="32"/>
      <c r="Y35" s="32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4"/>
      <c r="AQ35" s="34"/>
      <c r="AR35" s="34"/>
      <c r="AS35" s="34"/>
      <c r="AT35" s="34"/>
      <c r="AU35" s="34"/>
      <c r="AV35" s="34"/>
      <c r="AW35" s="36"/>
      <c r="AX35" s="36"/>
      <c r="AY35" s="36"/>
      <c r="AZ35" s="36"/>
      <c r="BA35" s="36"/>
      <c r="BB35" s="36"/>
      <c r="BC35" s="36"/>
      <c r="BD35" s="36"/>
      <c r="BE35" s="36"/>
      <c r="BF35" s="32"/>
    </row>
    <row r="36" spans="1:58" ht="29.25" customHeight="1">
      <c r="A36" s="316"/>
      <c r="B36" s="199" t="s">
        <v>109</v>
      </c>
      <c r="C36" s="295" t="s">
        <v>110</v>
      </c>
      <c r="D36" s="300" t="s">
        <v>111</v>
      </c>
      <c r="E36" s="37">
        <v>12</v>
      </c>
      <c r="F36" s="37">
        <v>6</v>
      </c>
      <c r="G36" s="37">
        <v>6</v>
      </c>
      <c r="H36" s="37">
        <v>6</v>
      </c>
      <c r="I36" s="37">
        <v>6</v>
      </c>
      <c r="J36" s="37">
        <v>6</v>
      </c>
      <c r="K36" s="37">
        <v>6</v>
      </c>
      <c r="L36" s="37">
        <v>6</v>
      </c>
      <c r="M36" s="37">
        <v>6</v>
      </c>
      <c r="N36" s="37">
        <v>6</v>
      </c>
      <c r="O36" s="37">
        <v>6</v>
      </c>
      <c r="P36" s="37">
        <v>8</v>
      </c>
      <c r="Q36" s="32"/>
      <c r="R36" s="37"/>
      <c r="S36" s="37"/>
      <c r="T36" s="37"/>
      <c r="U36" s="32"/>
      <c r="V36" s="35"/>
      <c r="W36" s="35">
        <f>SUM(E36:P36)</f>
        <v>80</v>
      </c>
      <c r="X36" s="37"/>
      <c r="Y36" s="37">
        <v>6</v>
      </c>
      <c r="Z36" s="37">
        <v>6</v>
      </c>
      <c r="AA36" s="37">
        <v>6</v>
      </c>
      <c r="AB36" s="37">
        <v>6</v>
      </c>
      <c r="AC36" s="37">
        <v>6</v>
      </c>
      <c r="AD36" s="37">
        <v>6</v>
      </c>
      <c r="AE36" s="37">
        <v>6</v>
      </c>
      <c r="AF36" s="37">
        <v>6</v>
      </c>
      <c r="AG36" s="37">
        <v>6</v>
      </c>
      <c r="AH36" s="37">
        <v>6</v>
      </c>
      <c r="AI36" s="37"/>
      <c r="AJ36" s="37"/>
      <c r="AK36" s="117" t="s">
        <v>88</v>
      </c>
      <c r="AL36" s="32"/>
      <c r="AM36" s="32"/>
      <c r="AN36" s="32"/>
      <c r="AO36" s="32"/>
      <c r="AP36" s="39">
        <f>SUM(X36:AI36)</f>
        <v>60</v>
      </c>
      <c r="AQ36" s="38"/>
      <c r="AR36" s="38"/>
      <c r="AS36" s="38"/>
      <c r="AT36" s="38"/>
      <c r="AU36" s="38"/>
      <c r="AV36" s="34"/>
      <c r="AW36" s="36"/>
      <c r="AX36" s="36"/>
      <c r="AY36" s="36"/>
      <c r="AZ36" s="36"/>
      <c r="BA36" s="36"/>
      <c r="BB36" s="36"/>
      <c r="BC36" s="36"/>
      <c r="BD36" s="36"/>
      <c r="BE36" s="36"/>
      <c r="BF36" s="32"/>
    </row>
    <row r="37" spans="1:58" ht="23.25" customHeight="1">
      <c r="A37" s="316"/>
      <c r="B37" s="200"/>
      <c r="C37" s="296"/>
      <c r="D37" s="301"/>
      <c r="E37" s="32">
        <f>E36/2</f>
        <v>6</v>
      </c>
      <c r="F37" s="32">
        <f>F36/2</f>
        <v>3</v>
      </c>
      <c r="G37" s="32">
        <f aca="true" t="shared" si="7" ref="G37:P37">G36/2</f>
        <v>3</v>
      </c>
      <c r="H37" s="32">
        <f t="shared" si="7"/>
        <v>3</v>
      </c>
      <c r="I37" s="32">
        <f t="shared" si="7"/>
        <v>3</v>
      </c>
      <c r="J37" s="32">
        <f t="shared" si="7"/>
        <v>3</v>
      </c>
      <c r="K37" s="32">
        <f t="shared" si="7"/>
        <v>3</v>
      </c>
      <c r="L37" s="32">
        <f t="shared" si="7"/>
        <v>3</v>
      </c>
      <c r="M37" s="32">
        <f t="shared" si="7"/>
        <v>3</v>
      </c>
      <c r="N37" s="32">
        <f t="shared" si="7"/>
        <v>3</v>
      </c>
      <c r="O37" s="32">
        <f t="shared" si="7"/>
        <v>3</v>
      </c>
      <c r="P37" s="32">
        <f t="shared" si="7"/>
        <v>4</v>
      </c>
      <c r="Q37" s="32"/>
      <c r="R37" s="37"/>
      <c r="S37" s="37"/>
      <c r="T37" s="37"/>
      <c r="U37" s="32"/>
      <c r="V37" s="35"/>
      <c r="W37" s="35">
        <v>40</v>
      </c>
      <c r="X37" s="32"/>
      <c r="Y37" s="32">
        <f>Y36/2</f>
        <v>3</v>
      </c>
      <c r="Z37" s="32">
        <f aca="true" t="shared" si="8" ref="Z37:AH37">Z36/2</f>
        <v>3</v>
      </c>
      <c r="AA37" s="32">
        <f t="shared" si="8"/>
        <v>3</v>
      </c>
      <c r="AB37" s="32">
        <f t="shared" si="8"/>
        <v>3</v>
      </c>
      <c r="AC37" s="32">
        <f t="shared" si="8"/>
        <v>3</v>
      </c>
      <c r="AD37" s="32">
        <f t="shared" si="8"/>
        <v>3</v>
      </c>
      <c r="AE37" s="32">
        <f t="shared" si="8"/>
        <v>3</v>
      </c>
      <c r="AF37" s="32">
        <f t="shared" si="8"/>
        <v>3</v>
      </c>
      <c r="AG37" s="32">
        <f t="shared" si="8"/>
        <v>3</v>
      </c>
      <c r="AH37" s="32">
        <f t="shared" si="8"/>
        <v>3</v>
      </c>
      <c r="AI37" s="37"/>
      <c r="AJ37" s="37"/>
      <c r="AK37" s="118"/>
      <c r="AL37" s="37"/>
      <c r="AM37" s="37"/>
      <c r="AN37" s="37"/>
      <c r="AO37" s="37"/>
      <c r="AP37" s="34">
        <v>30</v>
      </c>
      <c r="AQ37" s="38"/>
      <c r="AR37" s="38"/>
      <c r="AS37" s="34"/>
      <c r="AT37" s="34"/>
      <c r="AU37" s="34"/>
      <c r="AV37" s="34"/>
      <c r="AW37" s="36"/>
      <c r="AX37" s="36"/>
      <c r="AY37" s="36"/>
      <c r="AZ37" s="36"/>
      <c r="BA37" s="36"/>
      <c r="BB37" s="36"/>
      <c r="BC37" s="36"/>
      <c r="BD37" s="36"/>
      <c r="BE37" s="36"/>
      <c r="BF37" s="32"/>
    </row>
    <row r="38" spans="1:58" ht="18" customHeight="1">
      <c r="A38" s="316"/>
      <c r="B38" s="199" t="s">
        <v>112</v>
      </c>
      <c r="C38" s="199" t="s">
        <v>113</v>
      </c>
      <c r="D38" s="300" t="s">
        <v>114</v>
      </c>
      <c r="E38" s="37">
        <v>4</v>
      </c>
      <c r="F38" s="37">
        <v>4</v>
      </c>
      <c r="G38" s="37">
        <v>4</v>
      </c>
      <c r="H38" s="37">
        <v>4</v>
      </c>
      <c r="I38" s="37">
        <v>4</v>
      </c>
      <c r="J38" s="37">
        <v>4</v>
      </c>
      <c r="K38" s="37">
        <v>6</v>
      </c>
      <c r="L38" s="37">
        <v>6</v>
      </c>
      <c r="M38" s="37">
        <v>6</v>
      </c>
      <c r="N38" s="37">
        <v>6</v>
      </c>
      <c r="O38" s="37">
        <v>6</v>
      </c>
      <c r="P38" s="37">
        <v>6</v>
      </c>
      <c r="Q38" s="32"/>
      <c r="R38" s="37"/>
      <c r="S38" s="37"/>
      <c r="T38" s="37"/>
      <c r="U38" s="32"/>
      <c r="V38" s="35"/>
      <c r="W38" s="35">
        <f>SUM(E38:P38)</f>
        <v>60</v>
      </c>
      <c r="X38" s="37">
        <v>18</v>
      </c>
      <c r="Y38" s="37">
        <v>6</v>
      </c>
      <c r="Z38" s="37">
        <v>6</v>
      </c>
      <c r="AA38" s="37">
        <v>6</v>
      </c>
      <c r="AB38" s="37">
        <v>6</v>
      </c>
      <c r="AC38" s="37">
        <v>4</v>
      </c>
      <c r="AD38" s="37">
        <v>4</v>
      </c>
      <c r="AE38" s="37">
        <v>8</v>
      </c>
      <c r="AF38" s="37">
        <v>6</v>
      </c>
      <c r="AG38" s="37">
        <v>6</v>
      </c>
      <c r="AH38" s="37">
        <v>30</v>
      </c>
      <c r="AI38" s="37"/>
      <c r="AJ38" s="37"/>
      <c r="AK38" s="37"/>
      <c r="AL38" s="32"/>
      <c r="AM38" s="37"/>
      <c r="AN38" s="37"/>
      <c r="AO38" s="37"/>
      <c r="AP38" s="39">
        <f>SUM(X38:AI38)</f>
        <v>100</v>
      </c>
      <c r="AQ38" s="38"/>
      <c r="AR38" s="38"/>
      <c r="AS38" s="34"/>
      <c r="AT38" s="34"/>
      <c r="AU38" s="34"/>
      <c r="AV38" s="34"/>
      <c r="AW38" s="36"/>
      <c r="AX38" s="36"/>
      <c r="AY38" s="36"/>
      <c r="AZ38" s="36"/>
      <c r="BA38" s="36"/>
      <c r="BB38" s="36"/>
      <c r="BC38" s="36"/>
      <c r="BD38" s="36"/>
      <c r="BE38" s="36"/>
      <c r="BF38" s="32"/>
    </row>
    <row r="39" spans="1:58" ht="18" customHeight="1">
      <c r="A39" s="316"/>
      <c r="B39" s="258"/>
      <c r="C39" s="258"/>
      <c r="D39" s="301"/>
      <c r="E39" s="32">
        <f>E38/2</f>
        <v>2</v>
      </c>
      <c r="F39" s="32">
        <f>F38/2</f>
        <v>2</v>
      </c>
      <c r="G39" s="32">
        <f aca="true" t="shared" si="9" ref="G39:P39">G38/2</f>
        <v>2</v>
      </c>
      <c r="H39" s="32">
        <f t="shared" si="9"/>
        <v>2</v>
      </c>
      <c r="I39" s="32">
        <f t="shared" si="9"/>
        <v>2</v>
      </c>
      <c r="J39" s="32">
        <f t="shared" si="9"/>
        <v>2</v>
      </c>
      <c r="K39" s="32">
        <f t="shared" si="9"/>
        <v>3</v>
      </c>
      <c r="L39" s="32">
        <f t="shared" si="9"/>
        <v>3</v>
      </c>
      <c r="M39" s="32">
        <f t="shared" si="9"/>
        <v>3</v>
      </c>
      <c r="N39" s="32">
        <f t="shared" si="9"/>
        <v>3</v>
      </c>
      <c r="O39" s="32">
        <f t="shared" si="9"/>
        <v>3</v>
      </c>
      <c r="P39" s="32">
        <f t="shared" si="9"/>
        <v>3</v>
      </c>
      <c r="Q39" s="32"/>
      <c r="R39" s="37"/>
      <c r="S39" s="37"/>
      <c r="T39" s="37"/>
      <c r="U39" s="32"/>
      <c r="V39" s="35"/>
      <c r="W39" s="35">
        <v>30</v>
      </c>
      <c r="X39" s="32">
        <f>X38/2</f>
        <v>9</v>
      </c>
      <c r="Y39" s="32">
        <f>Y38/2</f>
        <v>3</v>
      </c>
      <c r="Z39" s="32">
        <f aca="true" t="shared" si="10" ref="Z39:AG39">Z38/2</f>
        <v>3</v>
      </c>
      <c r="AA39" s="32">
        <f t="shared" si="10"/>
        <v>3</v>
      </c>
      <c r="AB39" s="32">
        <f t="shared" si="10"/>
        <v>3</v>
      </c>
      <c r="AC39" s="32">
        <f t="shared" si="10"/>
        <v>2</v>
      </c>
      <c r="AD39" s="32">
        <f t="shared" si="10"/>
        <v>2</v>
      </c>
      <c r="AE39" s="32">
        <f t="shared" si="10"/>
        <v>4</v>
      </c>
      <c r="AF39" s="32">
        <f t="shared" si="10"/>
        <v>3</v>
      </c>
      <c r="AG39" s="32">
        <f t="shared" si="10"/>
        <v>3</v>
      </c>
      <c r="AH39" s="32">
        <v>8</v>
      </c>
      <c r="AI39" s="32"/>
      <c r="AJ39" s="37"/>
      <c r="AK39" s="37"/>
      <c r="AL39" s="37"/>
      <c r="AM39" s="37"/>
      <c r="AN39" s="37"/>
      <c r="AO39" s="32"/>
      <c r="AP39" s="34">
        <v>50</v>
      </c>
      <c r="AQ39" s="38"/>
      <c r="AR39" s="38"/>
      <c r="AS39" s="38"/>
      <c r="AT39" s="38"/>
      <c r="AU39" s="38"/>
      <c r="AV39" s="34"/>
      <c r="AW39" s="36"/>
      <c r="AX39" s="36"/>
      <c r="AY39" s="36"/>
      <c r="AZ39" s="36"/>
      <c r="BA39" s="36"/>
      <c r="BB39" s="36"/>
      <c r="BC39" s="36"/>
      <c r="BD39" s="36"/>
      <c r="BE39" s="36"/>
      <c r="BF39" s="32"/>
    </row>
    <row r="40" spans="1:58" ht="18" customHeight="1">
      <c r="A40" s="316"/>
      <c r="B40" s="12" t="s">
        <v>115</v>
      </c>
      <c r="C40" s="12"/>
      <c r="D40" s="4" t="s">
        <v>117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7">
        <v>18</v>
      </c>
      <c r="R40" s="37">
        <v>36</v>
      </c>
      <c r="S40" s="37">
        <v>18</v>
      </c>
      <c r="T40" s="37"/>
      <c r="U40" s="37"/>
      <c r="V40" s="35"/>
      <c r="W40" s="35">
        <v>72</v>
      </c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7"/>
      <c r="AK40" s="37"/>
      <c r="AL40" s="37"/>
      <c r="AM40" s="37"/>
      <c r="AN40" s="37"/>
      <c r="AO40" s="37"/>
      <c r="AP40" s="34"/>
      <c r="AQ40" s="34"/>
      <c r="AR40" s="38"/>
      <c r="AS40" s="38"/>
      <c r="AT40" s="38"/>
      <c r="AU40" s="38"/>
      <c r="AV40" s="34"/>
      <c r="AW40" s="36"/>
      <c r="AX40" s="36"/>
      <c r="AY40" s="36"/>
      <c r="AZ40" s="36"/>
      <c r="BA40" s="36"/>
      <c r="BB40" s="36"/>
      <c r="BC40" s="36"/>
      <c r="BD40" s="36"/>
      <c r="BE40" s="36"/>
      <c r="BF40" s="32"/>
    </row>
    <row r="41" spans="1:58" ht="18" customHeight="1">
      <c r="A41" s="316"/>
      <c r="B41" s="45" t="s">
        <v>116</v>
      </c>
      <c r="C41" s="138"/>
      <c r="D41" s="46" t="s">
        <v>72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5"/>
      <c r="W41" s="35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7">
        <v>36</v>
      </c>
      <c r="AJ41" s="37">
        <v>18</v>
      </c>
      <c r="AK41" s="37">
        <v>18</v>
      </c>
      <c r="AL41" s="37"/>
      <c r="AM41" s="37"/>
      <c r="AN41" s="37"/>
      <c r="AO41" s="37"/>
      <c r="AP41" s="34"/>
      <c r="AQ41" s="34"/>
      <c r="AR41" s="38"/>
      <c r="AS41" s="38"/>
      <c r="AT41" s="38"/>
      <c r="AU41" s="38"/>
      <c r="AV41" s="34"/>
      <c r="AW41" s="36"/>
      <c r="AX41" s="36"/>
      <c r="AY41" s="36"/>
      <c r="AZ41" s="36"/>
      <c r="BA41" s="36"/>
      <c r="BB41" s="36"/>
      <c r="BC41" s="36"/>
      <c r="BD41" s="36"/>
      <c r="BE41" s="36"/>
      <c r="BF41" s="32"/>
    </row>
    <row r="42" spans="1:58" ht="18" customHeight="1">
      <c r="A42" s="316"/>
      <c r="B42" s="9"/>
      <c r="C42" s="37" t="s">
        <v>122</v>
      </c>
      <c r="D42" s="32" t="s">
        <v>47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5"/>
      <c r="W42" s="35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7"/>
      <c r="AK42" s="37"/>
      <c r="AL42" s="37">
        <v>36</v>
      </c>
      <c r="AM42" s="37">
        <v>36</v>
      </c>
      <c r="AN42" s="37">
        <v>36</v>
      </c>
      <c r="AO42" s="37">
        <v>36</v>
      </c>
      <c r="AP42" s="34"/>
      <c r="AQ42" s="34"/>
      <c r="AR42" s="38"/>
      <c r="AS42" s="38"/>
      <c r="AT42" s="38"/>
      <c r="AU42" s="38"/>
      <c r="AV42" s="34"/>
      <c r="AW42" s="36"/>
      <c r="AX42" s="36"/>
      <c r="AY42" s="36"/>
      <c r="AZ42" s="36"/>
      <c r="BA42" s="36"/>
      <c r="BB42" s="36"/>
      <c r="BC42" s="36"/>
      <c r="BD42" s="36"/>
      <c r="BE42" s="36"/>
      <c r="BF42" s="32"/>
    </row>
    <row r="43" spans="1:58" ht="18" customHeight="1">
      <c r="A43" s="316"/>
      <c r="B43" s="9"/>
      <c r="C43" s="37" t="s">
        <v>123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5"/>
      <c r="W43" s="35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7"/>
      <c r="AK43" s="37"/>
      <c r="AL43" s="37"/>
      <c r="AM43" s="37"/>
      <c r="AN43" s="37"/>
      <c r="AO43" s="37"/>
      <c r="AP43" s="34">
        <v>36</v>
      </c>
      <c r="AQ43" s="34">
        <v>36</v>
      </c>
      <c r="AR43" s="34">
        <v>36</v>
      </c>
      <c r="AS43" s="34">
        <v>36</v>
      </c>
      <c r="AT43" s="34"/>
      <c r="AU43" s="38"/>
      <c r="AV43" s="34"/>
      <c r="AW43" s="36"/>
      <c r="AX43" s="36"/>
      <c r="AY43" s="36"/>
      <c r="AZ43" s="36"/>
      <c r="BA43" s="36"/>
      <c r="BB43" s="36"/>
      <c r="BC43" s="36"/>
      <c r="BD43" s="36"/>
      <c r="BE43" s="36"/>
      <c r="BF43" s="32"/>
    </row>
    <row r="44" spans="1:58" ht="18" customHeight="1">
      <c r="A44" s="316"/>
      <c r="B44" s="9"/>
      <c r="C44" s="37" t="s">
        <v>124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5"/>
      <c r="W44" s="35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7"/>
      <c r="AK44" s="37"/>
      <c r="AL44" s="37"/>
      <c r="AM44" s="37"/>
      <c r="AN44" s="37"/>
      <c r="AO44" s="37"/>
      <c r="AP44" s="34"/>
      <c r="AQ44" s="34"/>
      <c r="AR44" s="38"/>
      <c r="AS44" s="38"/>
      <c r="AT44" s="34">
        <v>36</v>
      </c>
      <c r="AU44" s="34">
        <v>36</v>
      </c>
      <c r="AV44" s="34"/>
      <c r="AW44" s="36"/>
      <c r="AX44" s="36"/>
      <c r="AY44" s="36"/>
      <c r="AZ44" s="36"/>
      <c r="BA44" s="36"/>
      <c r="BB44" s="36"/>
      <c r="BC44" s="36"/>
      <c r="BD44" s="36"/>
      <c r="BE44" s="36"/>
      <c r="BF44" s="32"/>
    </row>
    <row r="45" spans="1:58" ht="18" customHeight="1">
      <c r="A45" s="316"/>
      <c r="B45" s="317" t="s">
        <v>127</v>
      </c>
      <c r="C45" s="318"/>
      <c r="D45" s="319"/>
      <c r="E45" s="37">
        <f aca="true" t="shared" si="11" ref="E45:P45">E38+E36+E31+E11+E9</f>
        <v>36</v>
      </c>
      <c r="F45" s="37">
        <f t="shared" si="11"/>
        <v>36</v>
      </c>
      <c r="G45" s="37">
        <f t="shared" si="11"/>
        <v>36</v>
      </c>
      <c r="H45" s="37">
        <f t="shared" si="11"/>
        <v>36</v>
      </c>
      <c r="I45" s="37">
        <f t="shared" si="11"/>
        <v>36</v>
      </c>
      <c r="J45" s="37">
        <f t="shared" si="11"/>
        <v>36</v>
      </c>
      <c r="K45" s="37">
        <f t="shared" si="11"/>
        <v>36</v>
      </c>
      <c r="L45" s="37">
        <f t="shared" si="11"/>
        <v>36</v>
      </c>
      <c r="M45" s="37">
        <f t="shared" si="11"/>
        <v>36</v>
      </c>
      <c r="N45" s="37">
        <f t="shared" si="11"/>
        <v>36</v>
      </c>
      <c r="O45" s="37">
        <f t="shared" si="11"/>
        <v>36</v>
      </c>
      <c r="P45" s="37">
        <f t="shared" si="11"/>
        <v>36</v>
      </c>
      <c r="Q45" s="37">
        <v>36</v>
      </c>
      <c r="R45" s="37">
        <v>36</v>
      </c>
      <c r="S45" s="37">
        <f>SUM(S9:S41)</f>
        <v>36</v>
      </c>
      <c r="T45" s="37">
        <f>SUM(T9:T41)</f>
        <v>36</v>
      </c>
      <c r="U45" s="37">
        <f>SUM(U9:U41)</f>
        <v>18</v>
      </c>
      <c r="V45" s="34"/>
      <c r="W45" s="112">
        <f>W38+W36+W31+W11+W9</f>
        <v>432</v>
      </c>
      <c r="X45" s="34">
        <f aca="true" t="shared" si="12" ref="X45:AH45">X38+X36+X23+X21+X19+X15+X11+X9</f>
        <v>36</v>
      </c>
      <c r="Y45" s="34">
        <f t="shared" si="12"/>
        <v>36</v>
      </c>
      <c r="Z45" s="34">
        <f t="shared" si="12"/>
        <v>36</v>
      </c>
      <c r="AA45" s="34">
        <f t="shared" si="12"/>
        <v>36</v>
      </c>
      <c r="AB45" s="34">
        <f t="shared" si="12"/>
        <v>36</v>
      </c>
      <c r="AC45" s="34">
        <f t="shared" si="12"/>
        <v>36</v>
      </c>
      <c r="AD45" s="34">
        <f t="shared" si="12"/>
        <v>36</v>
      </c>
      <c r="AE45" s="34">
        <f t="shared" si="12"/>
        <v>36</v>
      </c>
      <c r="AF45" s="34">
        <f t="shared" si="12"/>
        <v>36</v>
      </c>
      <c r="AG45" s="34">
        <f t="shared" si="12"/>
        <v>36</v>
      </c>
      <c r="AH45" s="34">
        <f t="shared" si="12"/>
        <v>36</v>
      </c>
      <c r="AI45" s="34">
        <v>36</v>
      </c>
      <c r="AJ45" s="34">
        <v>36</v>
      </c>
      <c r="AK45" s="34">
        <v>36</v>
      </c>
      <c r="AL45" s="34">
        <v>36</v>
      </c>
      <c r="AM45" s="38">
        <v>36</v>
      </c>
      <c r="AN45" s="38">
        <v>36</v>
      </c>
      <c r="AO45" s="38">
        <v>36</v>
      </c>
      <c r="AP45" s="38">
        <v>36</v>
      </c>
      <c r="AQ45" s="38">
        <v>36</v>
      </c>
      <c r="AR45" s="38">
        <v>36</v>
      </c>
      <c r="AS45" s="38">
        <v>36</v>
      </c>
      <c r="AT45" s="38">
        <v>36</v>
      </c>
      <c r="AU45" s="38">
        <v>36</v>
      </c>
      <c r="AV45" s="38">
        <v>30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2"/>
    </row>
    <row r="46" spans="1:58" ht="18" customHeight="1">
      <c r="A46" s="316"/>
      <c r="B46" s="114"/>
      <c r="C46" s="114"/>
      <c r="D46" s="11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142" t="s">
        <v>89</v>
      </c>
      <c r="R46" s="143"/>
      <c r="S46" s="32"/>
      <c r="T46" s="32"/>
      <c r="U46" s="139" t="s">
        <v>89</v>
      </c>
      <c r="V46" s="32"/>
      <c r="W46" s="32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141" t="s">
        <v>89</v>
      </c>
      <c r="AJ46" s="144"/>
      <c r="AK46" s="139" t="s">
        <v>89</v>
      </c>
      <c r="AL46" s="38"/>
      <c r="AM46" s="38"/>
      <c r="AN46" s="38"/>
      <c r="AO46" s="38"/>
      <c r="AP46" s="112">
        <f>AP38+AP36+AP23+AP21+AP19+AP15+AP11+AP9</f>
        <v>396</v>
      </c>
      <c r="AQ46" s="38"/>
      <c r="AR46" s="38"/>
      <c r="AS46" s="38"/>
      <c r="AT46" s="38"/>
      <c r="AU46" s="38"/>
      <c r="AV46" s="38"/>
      <c r="AW46" s="36"/>
      <c r="AX46" s="36"/>
      <c r="AY46" s="36"/>
      <c r="AZ46" s="36"/>
      <c r="BA46" s="36"/>
      <c r="BB46" s="36"/>
      <c r="BC46" s="36"/>
      <c r="BD46" s="36"/>
      <c r="BE46" s="36"/>
      <c r="BF46" s="32"/>
    </row>
    <row r="47" spans="1:58" ht="18" customHeight="1">
      <c r="A47" s="316"/>
      <c r="B47" s="298" t="s">
        <v>128</v>
      </c>
      <c r="C47" s="298"/>
      <c r="D47" s="298"/>
      <c r="E47" s="32">
        <f aca="true" t="shared" si="13" ref="E47:V47">E39+E37+E32+E12+E10</f>
        <v>18</v>
      </c>
      <c r="F47" s="32">
        <f t="shared" si="13"/>
        <v>18</v>
      </c>
      <c r="G47" s="32">
        <f t="shared" si="13"/>
        <v>18</v>
      </c>
      <c r="H47" s="32">
        <f t="shared" si="13"/>
        <v>18</v>
      </c>
      <c r="I47" s="32">
        <f t="shared" si="13"/>
        <v>18</v>
      </c>
      <c r="J47" s="32">
        <f t="shared" si="13"/>
        <v>18</v>
      </c>
      <c r="K47" s="32">
        <f t="shared" si="13"/>
        <v>18</v>
      </c>
      <c r="L47" s="32">
        <f t="shared" si="13"/>
        <v>18</v>
      </c>
      <c r="M47" s="32">
        <f t="shared" si="13"/>
        <v>18</v>
      </c>
      <c r="N47" s="32">
        <f t="shared" si="13"/>
        <v>18</v>
      </c>
      <c r="O47" s="32">
        <f t="shared" si="13"/>
        <v>18</v>
      </c>
      <c r="P47" s="32">
        <f t="shared" si="13"/>
        <v>18</v>
      </c>
      <c r="Q47" s="32"/>
      <c r="R47" s="32">
        <f t="shared" si="13"/>
        <v>0</v>
      </c>
      <c r="S47" s="32">
        <f t="shared" si="13"/>
        <v>0</v>
      </c>
      <c r="T47" s="32">
        <f t="shared" si="13"/>
        <v>0</v>
      </c>
      <c r="U47" s="32">
        <f t="shared" si="13"/>
        <v>0</v>
      </c>
      <c r="V47" s="32">
        <f t="shared" si="13"/>
        <v>0</v>
      </c>
      <c r="W47" s="32"/>
      <c r="X47" s="32">
        <f aca="true" t="shared" si="14" ref="X47:AI47">X39+X37+X24+X22+X20+X16+X12+X10</f>
        <v>18</v>
      </c>
      <c r="Y47" s="32">
        <f t="shared" si="14"/>
        <v>18</v>
      </c>
      <c r="Z47" s="32">
        <f t="shared" si="14"/>
        <v>18</v>
      </c>
      <c r="AA47" s="32">
        <f t="shared" si="14"/>
        <v>18</v>
      </c>
      <c r="AB47" s="32">
        <f t="shared" si="14"/>
        <v>18</v>
      </c>
      <c r="AC47" s="32">
        <f t="shared" si="14"/>
        <v>18</v>
      </c>
      <c r="AD47" s="32">
        <f t="shared" si="14"/>
        <v>18</v>
      </c>
      <c r="AE47" s="32">
        <f t="shared" si="14"/>
        <v>18</v>
      </c>
      <c r="AF47" s="32">
        <f t="shared" si="14"/>
        <v>18</v>
      </c>
      <c r="AG47" s="32">
        <f t="shared" si="14"/>
        <v>18</v>
      </c>
      <c r="AH47" s="32">
        <f>AH39+AH37+AH24+AH22+AH20+X16+X12+AH10</f>
        <v>16</v>
      </c>
      <c r="AI47" s="32">
        <f t="shared" si="14"/>
        <v>0</v>
      </c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1:58" ht="18" customHeight="1">
      <c r="A48" s="316"/>
      <c r="B48" s="297" t="s">
        <v>129</v>
      </c>
      <c r="C48" s="297"/>
      <c r="D48" s="297"/>
      <c r="E48" s="32">
        <f>E45+E47</f>
        <v>54</v>
      </c>
      <c r="F48" s="32">
        <f aca="true" t="shared" si="15" ref="F48:V48">F45+F47</f>
        <v>54</v>
      </c>
      <c r="G48" s="32">
        <f t="shared" si="15"/>
        <v>54</v>
      </c>
      <c r="H48" s="32">
        <f t="shared" si="15"/>
        <v>54</v>
      </c>
      <c r="I48" s="32">
        <f t="shared" si="15"/>
        <v>54</v>
      </c>
      <c r="J48" s="32">
        <f t="shared" si="15"/>
        <v>54</v>
      </c>
      <c r="K48" s="32">
        <f t="shared" si="15"/>
        <v>54</v>
      </c>
      <c r="L48" s="32">
        <f t="shared" si="15"/>
        <v>54</v>
      </c>
      <c r="M48" s="32">
        <f t="shared" si="15"/>
        <v>54</v>
      </c>
      <c r="N48" s="32">
        <f t="shared" si="15"/>
        <v>54</v>
      </c>
      <c r="O48" s="32">
        <f t="shared" si="15"/>
        <v>54</v>
      </c>
      <c r="P48" s="32">
        <f t="shared" si="15"/>
        <v>54</v>
      </c>
      <c r="Q48" s="32">
        <f t="shared" si="15"/>
        <v>36</v>
      </c>
      <c r="R48" s="32">
        <f t="shared" si="15"/>
        <v>36</v>
      </c>
      <c r="S48" s="32">
        <f t="shared" si="15"/>
        <v>36</v>
      </c>
      <c r="T48" s="32">
        <f t="shared" si="15"/>
        <v>36</v>
      </c>
      <c r="U48" s="32">
        <f t="shared" si="15"/>
        <v>18</v>
      </c>
      <c r="V48" s="32">
        <f t="shared" si="15"/>
        <v>0</v>
      </c>
      <c r="W48" s="32"/>
      <c r="X48" s="32">
        <f>X47+X45</f>
        <v>54</v>
      </c>
      <c r="Y48" s="32">
        <f aca="true" t="shared" si="16" ref="Y48:AL48">Y47+Y45</f>
        <v>54</v>
      </c>
      <c r="Z48" s="32">
        <f t="shared" si="16"/>
        <v>54</v>
      </c>
      <c r="AA48" s="32">
        <f t="shared" si="16"/>
        <v>54</v>
      </c>
      <c r="AB48" s="32">
        <f t="shared" si="16"/>
        <v>54</v>
      </c>
      <c r="AC48" s="32">
        <f t="shared" si="16"/>
        <v>54</v>
      </c>
      <c r="AD48" s="32">
        <f t="shared" si="16"/>
        <v>54</v>
      </c>
      <c r="AE48" s="32">
        <f t="shared" si="16"/>
        <v>54</v>
      </c>
      <c r="AF48" s="32">
        <f t="shared" si="16"/>
        <v>54</v>
      </c>
      <c r="AG48" s="32">
        <f t="shared" si="16"/>
        <v>54</v>
      </c>
      <c r="AH48" s="32">
        <f t="shared" si="16"/>
        <v>52</v>
      </c>
      <c r="AI48" s="32">
        <f t="shared" si="16"/>
        <v>36</v>
      </c>
      <c r="AJ48" s="32">
        <f t="shared" si="16"/>
        <v>36</v>
      </c>
      <c r="AK48" s="32">
        <f t="shared" si="16"/>
        <v>36</v>
      </c>
      <c r="AL48" s="32">
        <f t="shared" si="16"/>
        <v>36</v>
      </c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</row>
    <row r="49" ht="18" customHeight="1">
      <c r="A49" s="140"/>
    </row>
    <row r="50" ht="18" customHeight="1">
      <c r="A50" s="140"/>
    </row>
    <row r="51" ht="18" customHeight="1">
      <c r="A51" s="140"/>
    </row>
    <row r="52" ht="18" customHeight="1">
      <c r="A52" s="140"/>
    </row>
    <row r="53" ht="18" customHeight="1">
      <c r="A53" s="140"/>
    </row>
    <row r="54" ht="18" customHeight="1">
      <c r="A54" s="140"/>
    </row>
    <row r="55" ht="18" customHeight="1">
      <c r="A55" s="140"/>
    </row>
    <row r="56" ht="18" customHeight="1">
      <c r="A56" s="140"/>
    </row>
    <row r="57" ht="18" customHeight="1">
      <c r="A57" s="140"/>
    </row>
    <row r="58" ht="18" customHeight="1">
      <c r="A58" s="140"/>
    </row>
    <row r="59" ht="18" customHeight="1">
      <c r="A59" s="140"/>
    </row>
    <row r="60" ht="18" customHeight="1">
      <c r="A60" s="140"/>
    </row>
    <row r="61" ht="18" customHeight="1">
      <c r="A61" s="140"/>
    </row>
    <row r="62" ht="18" customHeight="1">
      <c r="A62" s="140"/>
    </row>
    <row r="63" ht="18" customHeight="1">
      <c r="A63" s="140"/>
    </row>
    <row r="64" spans="1:57" ht="18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</row>
    <row r="65" spans="1:57" ht="18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</row>
    <row r="66" spans="1:57" ht="18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</row>
    <row r="67" spans="1:57" ht="18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</row>
    <row r="68" spans="1:57" ht="18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</row>
    <row r="69" spans="1:57" ht="18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</row>
    <row r="70" spans="1:57" ht="18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</row>
    <row r="71" spans="1:57" ht="18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</row>
    <row r="72" spans="1:57" ht="18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</row>
    <row r="73" spans="1:57" ht="18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</row>
    <row r="74" spans="1:57" ht="18" customHeigh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</row>
    <row r="75" spans="1:57" ht="18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</row>
    <row r="76" spans="1:57" ht="15.7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</row>
    <row r="77" spans="1:57" ht="15.7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</row>
    <row r="78" spans="1:57" ht="15.7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</row>
    <row r="79" spans="1:57" ht="15.7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</row>
    <row r="80" spans="1:57" ht="15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</row>
    <row r="81" spans="1:57" ht="15.7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</row>
    <row r="82" spans="1:57" ht="15.7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</row>
    <row r="83" spans="1:57" ht="15.7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</row>
    <row r="84" spans="1:57" ht="15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</row>
    <row r="85" spans="1:57" ht="15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</row>
    <row r="86" spans="1:57" ht="15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</row>
    <row r="87" spans="1:57" ht="15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</row>
    <row r="88" spans="1:57" ht="15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</row>
    <row r="89" spans="1:57" ht="15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</row>
    <row r="90" spans="1:57" ht="15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</row>
    <row r="91" spans="1:57" ht="15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</row>
    <row r="92" spans="1:57" ht="15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</row>
    <row r="93" spans="1:57" ht="15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</row>
    <row r="94" spans="1:57" ht="15.7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</row>
    <row r="95" spans="1:57" ht="15.7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</row>
    <row r="96" spans="1:57" ht="15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</row>
    <row r="97" spans="1:57" ht="15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</row>
    <row r="98" spans="1:57" ht="15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</row>
    <row r="99" spans="1:57" ht="15.7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</row>
    <row r="100" spans="1:57" ht="15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</row>
    <row r="101" spans="1:57" ht="15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</row>
    <row r="102" spans="1:57" ht="15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</row>
    <row r="103" spans="1:57" ht="15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</row>
    <row r="104" spans="1:57" ht="15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</row>
    <row r="105" spans="1:57" ht="15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</row>
    <row r="106" spans="1:57" ht="15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</row>
    <row r="107" spans="1:57" ht="15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</row>
    <row r="108" spans="1:57" ht="15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</row>
    <row r="109" spans="1:57" ht="15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</row>
    <row r="110" spans="1:57" ht="15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</row>
    <row r="111" spans="1:57" ht="15.7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</row>
    <row r="112" spans="1:57" ht="15.7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</row>
    <row r="113" spans="1:57" ht="15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</row>
    <row r="114" spans="1:57" ht="15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</row>
    <row r="115" spans="1:57" ht="15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</row>
    <row r="116" spans="1:57" ht="15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</row>
    <row r="117" spans="1:57" ht="15.7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</row>
    <row r="118" spans="1:57" ht="15.7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</row>
    <row r="119" spans="1:57" ht="15.7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</row>
    <row r="120" spans="1:57" ht="15.7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</row>
    <row r="121" spans="1:57" ht="15.7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</row>
    <row r="122" spans="1:57" ht="15.7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</row>
    <row r="123" spans="1:57" ht="15.7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</row>
    <row r="124" spans="1:57" ht="15.7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</row>
    <row r="125" spans="1:57" ht="15.7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</row>
    <row r="126" spans="1:57" ht="15.7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</row>
    <row r="127" spans="1:57" ht="15.7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</row>
    <row r="128" spans="1:57" ht="15.7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</row>
    <row r="129" spans="1:57" ht="15.7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</row>
    <row r="130" spans="1:57" ht="15.7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</row>
    <row r="131" spans="1:57" ht="15.7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</row>
    <row r="132" spans="1:57" ht="15.7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</row>
    <row r="133" spans="1:57" ht="15.7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</row>
    <row r="134" spans="1:57" ht="15.7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</row>
    <row r="135" spans="1:57" ht="15.7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</row>
    <row r="136" spans="1:57" ht="15.7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</row>
    <row r="137" spans="1:57" ht="15.7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</row>
    <row r="138" spans="1:57" ht="15.7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</row>
    <row r="139" spans="1:57" ht="15.7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</row>
    <row r="140" spans="1:57" ht="15.7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</row>
    <row r="141" spans="1:57" ht="15.7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</row>
    <row r="142" spans="1:57" ht="15.7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</row>
    <row r="143" spans="1:57" ht="15.7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</row>
    <row r="144" spans="1:57" ht="15.7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</row>
    <row r="145" spans="1:57" ht="15.7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</row>
    <row r="146" spans="1:57" ht="15.7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</row>
    <row r="147" spans="1:57" ht="15.7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</row>
    <row r="148" spans="1:57" ht="15.7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</row>
    <row r="149" spans="1:57" ht="15.7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</row>
    <row r="150" spans="1:57" ht="15.7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</row>
    <row r="151" spans="1:57" ht="15.7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</row>
    <row r="152" spans="1:57" ht="15.7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</row>
    <row r="153" spans="1:57" ht="15.7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</row>
    <row r="154" spans="1:57" ht="15.7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</row>
    <row r="155" spans="1:57" ht="15.7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</row>
    <row r="156" spans="1:57" ht="15.7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</row>
    <row r="157" spans="1:57" ht="15.7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</row>
    <row r="158" spans="1:57" ht="15.7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</row>
    <row r="159" spans="1:57" ht="15.7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</row>
    <row r="160" spans="1:57" ht="15.7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</row>
    <row r="161" spans="1:57" ht="15.7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</row>
    <row r="162" spans="1:57" ht="15.7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</row>
    <row r="163" spans="1:57" ht="15.7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</row>
    <row r="164" spans="1:57" ht="15.7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</row>
    <row r="165" spans="1:57" ht="15.7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</row>
    <row r="166" spans="1:57" ht="15.7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</row>
    <row r="167" spans="1:57" ht="15.7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</row>
    <row r="168" spans="1:57" ht="15.7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</row>
    <row r="169" spans="1:57" ht="15.7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</row>
    <row r="170" spans="1:57" ht="15.7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</row>
    <row r="171" spans="1:57" ht="15.7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</row>
    <row r="172" spans="1:57" ht="15.7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</row>
    <row r="173" spans="1:57" ht="15.7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</row>
    <row r="174" spans="1:57" ht="15.7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</row>
    <row r="175" spans="1:57" ht="15.7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</row>
    <row r="176" spans="1:57" ht="15.7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</row>
    <row r="177" spans="1:57" ht="15.7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</row>
    <row r="178" spans="1:57" ht="15.7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</row>
    <row r="179" spans="1:57" ht="15.7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</row>
    <row r="180" spans="1:57" ht="15.7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</row>
    <row r="181" spans="1:57" ht="15.7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</row>
    <row r="182" spans="1:57" ht="15.7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</row>
    <row r="183" spans="1:57" ht="15.7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</row>
    <row r="184" spans="1:57" ht="15.7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</row>
    <row r="185" spans="1:57" ht="15.7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</row>
    <row r="186" spans="1:57" ht="15.7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</row>
    <row r="187" spans="1:57" ht="15.7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</row>
    <row r="188" spans="1:57" ht="15.7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</row>
    <row r="189" spans="1:57" ht="15.7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</row>
    <row r="190" spans="1:57" ht="15.7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</row>
    <row r="191" spans="1:57" ht="15.7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</row>
    <row r="192" spans="1:57" ht="15.7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</row>
    <row r="193" spans="1:57" ht="15.7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</row>
    <row r="194" spans="1:57" ht="15.7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</row>
    <row r="195" spans="1:57" ht="15.7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</row>
    <row r="196" spans="1:57" ht="15.7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</row>
    <row r="197" spans="1:57" ht="15.7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</row>
    <row r="198" spans="1:57" ht="15.7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</row>
    <row r="199" spans="1:57" ht="15.7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</row>
    <row r="200" spans="1:57" ht="15.7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</row>
    <row r="201" spans="1:57" ht="15.7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</row>
    <row r="202" spans="1:57" ht="15.7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</row>
    <row r="203" spans="1:57" ht="15.7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</row>
    <row r="204" spans="1:57" ht="15.7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</row>
    <row r="205" spans="1:57" ht="15.7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</row>
    <row r="206" spans="1:57" ht="15.7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</row>
    <row r="207" spans="1:57" ht="15.7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</row>
    <row r="208" spans="1:57" ht="15.7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</row>
    <row r="209" spans="1:57" ht="15.7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</row>
    <row r="210" spans="1:57" ht="15.7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</row>
    <row r="211" spans="1:57" ht="15.7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</row>
    <row r="212" spans="1:57" ht="15.7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</row>
    <row r="213" spans="1:57" ht="15.7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</row>
    <row r="214" spans="1:57" ht="15.7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</row>
    <row r="215" spans="1:57" ht="15.7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</row>
    <row r="216" spans="1:57" ht="15.7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</row>
    <row r="217" spans="1:57" ht="15.7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</row>
    <row r="218" spans="1:57" ht="15.7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</row>
    <row r="219" spans="1:57" ht="15.7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</row>
    <row r="220" spans="1:57" ht="15.7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</row>
    <row r="221" spans="1:57" ht="15.7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</row>
    <row r="222" spans="1:57" ht="15.7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</row>
    <row r="223" spans="1:57" ht="15.7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</row>
    <row r="224" spans="1:57" ht="15.7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</row>
    <row r="225" spans="1:57" ht="15.7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</row>
    <row r="226" spans="1:57" ht="15.7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</row>
    <row r="227" spans="1:57" ht="15.7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</row>
    <row r="228" spans="1:57" ht="15.7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</row>
    <row r="229" spans="1:57" ht="15.7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</row>
    <row r="230" spans="1:57" ht="15.7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</row>
    <row r="231" spans="1:57" ht="15.7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</row>
    <row r="232" spans="1:57" ht="15.7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</row>
    <row r="233" spans="1:57" ht="15.7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</row>
    <row r="234" spans="1:57" ht="15.7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</row>
    <row r="235" spans="1:57" ht="15.7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</row>
    <row r="236" spans="1:57" ht="15.7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</row>
    <row r="237" spans="1:57" ht="15.7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</row>
    <row r="238" spans="1:57" ht="15.7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</row>
    <row r="239" spans="1:57" ht="15.7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</row>
    <row r="240" spans="1:57" ht="15.7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</row>
    <row r="241" spans="1:57" ht="15.7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</row>
    <row r="242" spans="1:57" ht="15.7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</row>
    <row r="243" spans="1:57" ht="15.7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</row>
    <row r="244" spans="1:57" ht="15.7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</row>
    <row r="245" spans="1:57" ht="15.7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</row>
    <row r="246" spans="1:57" ht="15.7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</row>
    <row r="247" spans="1:57" ht="15.7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</row>
    <row r="248" spans="1:57" ht="15.7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</row>
    <row r="249" spans="1:57" ht="15.7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</row>
    <row r="250" spans="1:57" ht="15.7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</row>
    <row r="251" spans="1:57" ht="15.7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</row>
    <row r="252" spans="1:57" ht="15.7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</row>
    <row r="253" spans="1:57" ht="15.7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</row>
    <row r="254" spans="1:57" ht="15.7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</row>
    <row r="255" spans="1:57" ht="15.7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</row>
    <row r="256" spans="1:57" ht="15.7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</row>
    <row r="257" spans="1:57" ht="15.7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</row>
    <row r="258" spans="1:57" ht="15.7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</row>
    <row r="259" spans="1:57" ht="15.7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</row>
    <row r="260" spans="1:57" ht="15.7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</row>
    <row r="261" spans="1:57" ht="15.7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</row>
    <row r="262" spans="1:57" ht="15.7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</row>
    <row r="263" spans="1:57" ht="15.7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</row>
    <row r="264" spans="1:57" ht="15.7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</row>
    <row r="265" spans="1:57" ht="15.7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</row>
    <row r="266" spans="1:57" ht="15.7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</row>
    <row r="267" spans="1:57" ht="15.7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</row>
    <row r="268" spans="1:57" ht="15.7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</row>
    <row r="269" spans="1:57" ht="15.7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</row>
    <row r="270" spans="1:57" ht="15.7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</row>
    <row r="271" spans="1:57" ht="15.7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</row>
    <row r="272" spans="1:57" ht="15.7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</row>
    <row r="273" spans="1:57" ht="15.7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</row>
    <row r="274" spans="1:57" ht="15.7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</row>
    <row r="275" spans="1:57" ht="15.7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</row>
    <row r="276" spans="1:57" ht="15.7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</row>
    <row r="277" spans="1:57" ht="15.7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</row>
    <row r="278" spans="1:57" ht="15.7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</row>
    <row r="279" spans="1:57" ht="15.7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</row>
    <row r="280" spans="1:57" ht="15.7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</row>
    <row r="281" spans="1:57" ht="15.7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</row>
    <row r="282" spans="1:57" ht="15.7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</row>
    <row r="283" spans="1:57" ht="15.7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</row>
    <row r="284" spans="1:57" ht="15.7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</row>
    <row r="285" spans="1:57" ht="15.7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</row>
    <row r="286" spans="1:57" ht="15.7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</row>
    <row r="287" spans="1:57" ht="15.7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</row>
    <row r="288" spans="1:57" ht="15.7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</row>
    <row r="289" spans="1:57" ht="15.7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</row>
    <row r="290" spans="1:57" ht="15.7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</row>
    <row r="291" spans="1:57" ht="15.7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</row>
    <row r="292" spans="1:57" ht="15.7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</row>
    <row r="293" spans="1:57" ht="15.7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</row>
    <row r="294" spans="1:57" ht="15.7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</row>
    <row r="295" spans="1:57" ht="15.7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</row>
    <row r="296" spans="1:57" ht="15.7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</row>
    <row r="297" spans="1:57" ht="15.7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</row>
    <row r="298" spans="1:57" ht="15.7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</row>
    <row r="299" spans="1:57" ht="15.7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</row>
    <row r="300" spans="1:57" ht="15.7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</row>
    <row r="301" spans="1:57" ht="15.7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</row>
    <row r="302" spans="1:57" ht="15.7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</row>
    <row r="303" spans="1:57" ht="15.7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</row>
    <row r="304" spans="1:57" ht="15.7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</row>
    <row r="305" spans="1:57" ht="15.7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</row>
    <row r="306" spans="1:57" ht="15.7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</row>
    <row r="307" spans="1:57" ht="15.7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</row>
    <row r="308" spans="1:57" ht="15.75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</row>
    <row r="309" spans="1:57" ht="15.7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</row>
    <row r="310" spans="1:57" ht="15.75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</row>
    <row r="311" spans="1:57" ht="15.7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</row>
    <row r="312" spans="1:57" ht="15.75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</row>
    <row r="313" spans="1:57" ht="15.7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</row>
    <row r="314" spans="1:57" ht="15.7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</row>
    <row r="315" spans="1:57" ht="15.7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</row>
    <row r="316" spans="1:57" ht="15.75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</row>
    <row r="317" spans="1:57" ht="15.7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</row>
    <row r="318" spans="1:57" ht="15.75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</row>
    <row r="319" spans="1:57" ht="15.7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</row>
    <row r="320" spans="1:57" ht="15.7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</row>
    <row r="321" spans="1:57" ht="15.7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</row>
    <row r="322" spans="1:57" ht="15.75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</row>
    <row r="323" spans="1:57" ht="15.7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</row>
    <row r="324" spans="1:57" ht="15.75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</row>
    <row r="325" spans="1:57" ht="15.7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</row>
    <row r="326" spans="1:57" ht="15.75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</row>
    <row r="327" spans="1:57" ht="15.7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</row>
    <row r="328" spans="1:57" ht="15.75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</row>
    <row r="329" spans="1:57" ht="15.7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</row>
    <row r="330" spans="1:57" ht="15.75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</row>
    <row r="331" spans="1:57" ht="15.7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</row>
    <row r="332" spans="1:57" ht="15.75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</row>
    <row r="333" spans="1:57" ht="15.7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</row>
    <row r="334" spans="1:57" ht="15.75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</row>
    <row r="335" spans="1:57" ht="15.7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</row>
    <row r="336" spans="1:57" ht="15.7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</row>
    <row r="337" spans="1:57" ht="15.7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</row>
    <row r="338" spans="1:57" ht="15.7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</row>
    <row r="339" spans="1:57" ht="15.7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</row>
    <row r="340" spans="1:57" ht="15.7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</row>
    <row r="341" spans="1:57" ht="15.7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</row>
    <row r="342" spans="1:57" ht="15.7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</row>
    <row r="343" spans="1:57" ht="15.7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</row>
    <row r="344" spans="1:57" ht="15.7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</row>
    <row r="345" spans="1:57" ht="15.7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</row>
    <row r="346" spans="1:57" ht="15.7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</row>
    <row r="347" spans="1:57" ht="15.7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</row>
    <row r="348" spans="1:57" ht="15.7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</row>
    <row r="349" spans="1:57" ht="15.7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</row>
    <row r="350" spans="1:57" ht="15.7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</row>
    <row r="351" spans="1:57" ht="15.7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</row>
    <row r="352" spans="1:57" ht="15.7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</row>
    <row r="353" spans="1:57" ht="15.7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</row>
    <row r="354" spans="1:57" ht="15.7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</row>
    <row r="355" spans="1:57" ht="15.7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</row>
    <row r="356" spans="1:57" ht="15.7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</row>
    <row r="357" spans="1:57" ht="15.7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</row>
    <row r="358" spans="1:57" ht="15.7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</row>
    <row r="359" spans="1:57" ht="15.7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</row>
    <row r="360" spans="1:57" ht="15.7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</row>
    <row r="361" spans="1:57" ht="15.7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</row>
    <row r="362" spans="1:57" ht="15.7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</row>
    <row r="363" spans="1:57" ht="15.7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</row>
    <row r="364" spans="1:57" ht="15.7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</row>
    <row r="365" spans="1:57" ht="15.7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</row>
    <row r="366" spans="1:57" ht="15.7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</row>
    <row r="367" spans="1:57" ht="15.7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</row>
    <row r="368" spans="1:57" ht="15.7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</row>
    <row r="369" spans="1:57" ht="15.7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</row>
    <row r="370" spans="1:57" ht="15.7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</row>
    <row r="371" spans="1:57" ht="15.7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</row>
    <row r="372" spans="1:57" ht="15.7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</row>
    <row r="373" spans="1:57" ht="15.7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</row>
    <row r="374" spans="1:57" ht="15.7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</row>
    <row r="375" spans="1:57" ht="15.7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</row>
    <row r="376" spans="1:57" ht="15.75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</row>
    <row r="377" spans="1:57" ht="15.7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</row>
    <row r="378" spans="1:57" ht="15.75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</row>
    <row r="379" spans="1:57" ht="15.7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</row>
    <row r="380" spans="1:57" ht="15.7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</row>
    <row r="381" spans="1:57" ht="15.7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</row>
    <row r="382" spans="1:57" ht="15.75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</row>
    <row r="383" spans="1:57" ht="15.7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</row>
    <row r="384" spans="1:57" ht="15.75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</row>
    <row r="385" spans="1:57" ht="15.7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</row>
    <row r="386" spans="1:57" ht="15.75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</row>
    <row r="387" spans="1:57" ht="15.7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</row>
    <row r="388" spans="1:57" ht="15.75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</row>
    <row r="389" spans="1:57" ht="15.7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</row>
    <row r="390" spans="1:57" ht="15.75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</row>
    <row r="391" spans="1:57" ht="15.7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</row>
    <row r="392" spans="1:57" ht="15.75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</row>
    <row r="393" spans="1:57" ht="15.7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</row>
    <row r="394" spans="1:57" ht="15.75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</row>
    <row r="395" spans="1:57" ht="15.7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</row>
    <row r="396" spans="1:57" ht="15.75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</row>
    <row r="397" spans="1:57" ht="15.7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</row>
    <row r="398" spans="1:57" ht="15.75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</row>
    <row r="399" spans="1:57" ht="15.7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</row>
    <row r="400" spans="1:57" ht="15.75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</row>
    <row r="401" spans="1:57" ht="15.7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</row>
    <row r="402" spans="1:57" ht="15.75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</row>
    <row r="403" spans="1:57" ht="15.7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</row>
    <row r="404" spans="1:57" ht="15.75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</row>
    <row r="405" spans="1:57" ht="15.7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</row>
    <row r="406" spans="1:57" ht="15.75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</row>
    <row r="407" spans="1:57" ht="15.7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</row>
    <row r="408" spans="1:57" ht="15.75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</row>
    <row r="409" spans="1:57" ht="15.7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</row>
    <row r="410" spans="1:57" ht="15.7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</row>
    <row r="411" spans="1:57" ht="15.7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</row>
    <row r="412" spans="1:57" ht="15.75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</row>
    <row r="413" spans="1:57" ht="15.7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</row>
    <row r="414" spans="1:57" ht="15.75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</row>
    <row r="415" spans="1:57" ht="15.7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</row>
    <row r="416" spans="1:57" ht="15.75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</row>
    <row r="417" spans="1:57" ht="15.7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</row>
    <row r="418" spans="1:57" ht="15.75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</row>
    <row r="419" spans="1:57" ht="15.7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</row>
    <row r="420" spans="1:57" ht="15.75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</row>
    <row r="421" spans="1:57" ht="15.7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</row>
    <row r="422" spans="1:57" ht="15.75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</row>
    <row r="423" spans="1:57" ht="15.7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</row>
    <row r="424" spans="1:57" ht="15.75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</row>
    <row r="425" spans="1:57" ht="15.7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</row>
    <row r="426" spans="1:57" ht="15.75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</row>
    <row r="427" spans="1:57" ht="15.7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</row>
    <row r="428" spans="1:57" ht="15.75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</row>
    <row r="429" spans="1:57" ht="15.7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</row>
    <row r="430" spans="1:57" ht="15.75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</row>
    <row r="431" spans="1:57" ht="15.7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</row>
    <row r="432" spans="1:57" ht="15.75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</row>
    <row r="433" spans="1:57" ht="15.7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</row>
    <row r="434" spans="1:57" ht="15.75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</row>
    <row r="435" spans="1:57" ht="15.7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</row>
    <row r="436" spans="1:57" ht="15.75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</row>
    <row r="437" spans="1:57" ht="15.7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</row>
    <row r="438" spans="1:57" ht="15.75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</row>
    <row r="439" spans="1:57" ht="15.7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</row>
    <row r="440" spans="1:57" ht="15.7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</row>
    <row r="441" spans="1:57" ht="15.7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</row>
    <row r="442" spans="1:57" ht="15.75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</row>
    <row r="443" spans="1:57" ht="15.7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</row>
    <row r="444" spans="1:57" ht="15.75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</row>
    <row r="445" spans="1:57" ht="15.7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</row>
    <row r="446" spans="1:57" ht="15.75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</row>
    <row r="447" spans="1:57" ht="15.7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</row>
    <row r="448" spans="1:57" ht="15.75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</row>
    <row r="449" spans="1:57" ht="15.7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</row>
    <row r="450" spans="1:57" ht="15.75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</row>
    <row r="451" spans="1:57" ht="15.7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</row>
    <row r="452" spans="1:57" ht="15.75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</row>
    <row r="453" spans="1:57" ht="15.7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</row>
    <row r="454" spans="1:57" ht="15.75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</row>
    <row r="455" spans="1:57" ht="15.7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</row>
    <row r="456" spans="1:57" ht="15.75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</row>
    <row r="457" spans="1:57" ht="15.7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</row>
    <row r="458" spans="1:57" ht="15.75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</row>
    <row r="459" spans="1:57" ht="15.7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</row>
    <row r="460" spans="1:57" ht="15.75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</row>
    <row r="461" spans="1:57" ht="15.7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</row>
    <row r="462" spans="1:57" ht="15.75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</row>
    <row r="463" spans="1:57" ht="15.7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</row>
    <row r="464" spans="1:57" ht="15.75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</row>
    <row r="465" spans="1:57" ht="15.7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</row>
    <row r="466" spans="1:57" ht="15.75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</row>
    <row r="467" spans="1:57" ht="15.7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</row>
    <row r="468" spans="1:57" ht="15.75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</row>
    <row r="469" spans="1:57" ht="15.7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</row>
    <row r="470" spans="1:57" ht="15.7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</row>
    <row r="471" spans="1:57" ht="15.7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</row>
    <row r="472" spans="1:57" ht="15.75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</row>
    <row r="473" spans="1:57" ht="15.7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</row>
    <row r="474" spans="1:57" ht="15.75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</row>
    <row r="475" spans="1:57" ht="15.7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</row>
    <row r="476" spans="1:57" ht="15.75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</row>
    <row r="477" spans="1:57" ht="15.7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</row>
    <row r="478" spans="1:57" ht="15.75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</row>
    <row r="479" spans="1:57" ht="15.7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</row>
    <row r="480" spans="1:57" ht="15.75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</row>
    <row r="481" spans="1:57" ht="15.7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</row>
    <row r="482" spans="1:57" ht="15.75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</row>
    <row r="483" spans="1:57" ht="15.7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</row>
    <row r="484" spans="1:57" ht="15.75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</row>
    <row r="485" spans="1:57" ht="15.7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</row>
    <row r="486" spans="1:57" ht="15.75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</row>
    <row r="487" spans="1:57" ht="15.7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</row>
    <row r="488" spans="1:57" ht="15.75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</row>
    <row r="489" spans="1:57" ht="15.7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</row>
    <row r="490" spans="1:57" ht="15.75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</row>
    <row r="491" spans="1:57" ht="15.7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</row>
    <row r="492" spans="1:57" ht="15.75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</row>
    <row r="493" spans="1:57" ht="15.7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</row>
    <row r="494" spans="1:57" ht="15.75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</row>
    <row r="495" spans="1:57" ht="15.7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</row>
    <row r="496" spans="1:57" ht="15.75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</row>
    <row r="497" spans="1:57" ht="15.7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</row>
    <row r="498" spans="1:57" ht="15.75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</row>
    <row r="499" spans="1:57" ht="15.7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</row>
    <row r="500" spans="1:57" ht="15.75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</row>
    <row r="501" spans="1:57" ht="15.7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</row>
    <row r="502" spans="1:57" ht="15.75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</row>
    <row r="503" spans="1:57" ht="15.7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</row>
    <row r="504" spans="1:57" ht="15.75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</row>
    <row r="505" spans="1:57" ht="15.7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</row>
    <row r="506" spans="1:57" ht="15.75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</row>
    <row r="507" spans="1:57" ht="15.7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</row>
    <row r="508" spans="1:57" ht="15.7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</row>
    <row r="509" spans="1:57" ht="15.7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</row>
    <row r="510" spans="1:57" ht="15.75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</row>
    <row r="511" spans="1:57" ht="15.7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</row>
    <row r="512" spans="1:57" ht="15.75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</row>
    <row r="513" spans="1:57" ht="15.7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</row>
    <row r="514" spans="1:57" ht="15.75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</row>
    <row r="515" spans="1:57" ht="15.75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</row>
    <row r="516" spans="1:57" ht="15.75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</row>
    <row r="517" spans="1:57" ht="15.75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</row>
    <row r="518" spans="1:57" ht="15.75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</row>
    <row r="519" spans="1:57" ht="15.75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</row>
    <row r="520" spans="1:57" ht="15.75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</row>
    <row r="521" spans="1:57" ht="15.75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</row>
    <row r="522" spans="1:57" ht="15.75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</row>
    <row r="523" spans="1:57" ht="15.75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</row>
    <row r="524" spans="1:57" ht="15.75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</row>
    <row r="525" spans="1:57" ht="15.75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</row>
    <row r="526" spans="1:57" ht="15.75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</row>
    <row r="527" spans="1:57" ht="15.75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</row>
    <row r="528" spans="1:57" ht="15.75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</row>
    <row r="529" spans="1:57" ht="15.75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</row>
    <row r="530" spans="1:57" ht="15.75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</row>
    <row r="531" spans="1:57" ht="15.75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</row>
    <row r="532" spans="1:57" ht="15.75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</row>
    <row r="533" spans="1:57" ht="15.75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</row>
    <row r="534" spans="1:57" ht="15.75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</row>
    <row r="535" spans="1:57" ht="15.75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</row>
    <row r="536" spans="1:57" ht="15.75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</row>
    <row r="537" spans="1:57" ht="15.75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</row>
    <row r="538" spans="1:57" ht="15.75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</row>
    <row r="539" spans="1:57" ht="15.75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</row>
    <row r="540" spans="1:57" ht="15.75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</row>
    <row r="541" spans="1:57" ht="15.75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  <c r="AJ541" s="140"/>
      <c r="AK541" s="140"/>
      <c r="AL541" s="140"/>
      <c r="AM541" s="140"/>
      <c r="AN541" s="140"/>
      <c r="AO541" s="140"/>
      <c r="AP541" s="140"/>
      <c r="AQ541" s="140"/>
      <c r="AR541" s="140"/>
      <c r="AS541" s="140"/>
      <c r="AT541" s="140"/>
      <c r="AU541" s="140"/>
      <c r="AV541" s="140"/>
      <c r="AW541" s="140"/>
      <c r="AX541" s="140"/>
      <c r="AY541" s="140"/>
      <c r="AZ541" s="140"/>
      <c r="BA541" s="140"/>
      <c r="BB541" s="140"/>
      <c r="BC541" s="140"/>
      <c r="BD541" s="140"/>
      <c r="BE541" s="140"/>
    </row>
    <row r="542" spans="1:57" ht="15.75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  <c r="AJ542" s="140"/>
      <c r="AK542" s="140"/>
      <c r="AL542" s="140"/>
      <c r="AM542" s="140"/>
      <c r="AN542" s="140"/>
      <c r="AO542" s="140"/>
      <c r="AP542" s="140"/>
      <c r="AQ542" s="140"/>
      <c r="AR542" s="140"/>
      <c r="AS542" s="140"/>
      <c r="AT542" s="140"/>
      <c r="AU542" s="140"/>
      <c r="AV542" s="140"/>
      <c r="AW542" s="140"/>
      <c r="AX542" s="140"/>
      <c r="AY542" s="140"/>
      <c r="AZ542" s="140"/>
      <c r="BA542" s="140"/>
      <c r="BB542" s="140"/>
      <c r="BC542" s="140"/>
      <c r="BD542" s="140"/>
      <c r="BE542" s="140"/>
    </row>
    <row r="543" spans="1:57" ht="15.75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  <c r="AJ543" s="140"/>
      <c r="AK543" s="140"/>
      <c r="AL543" s="140"/>
      <c r="AM543" s="140"/>
      <c r="AN543" s="140"/>
      <c r="AO543" s="140"/>
      <c r="AP543" s="140"/>
      <c r="AQ543" s="140"/>
      <c r="AR543" s="140"/>
      <c r="AS543" s="140"/>
      <c r="AT543" s="140"/>
      <c r="AU543" s="140"/>
      <c r="AV543" s="140"/>
      <c r="AW543" s="140"/>
      <c r="AX543" s="140"/>
      <c r="AY543" s="140"/>
      <c r="AZ543" s="140"/>
      <c r="BA543" s="140"/>
      <c r="BB543" s="140"/>
      <c r="BC543" s="140"/>
      <c r="BD543" s="140"/>
      <c r="BE543" s="140"/>
    </row>
    <row r="544" spans="1:57" ht="15.75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40"/>
      <c r="AG544" s="140"/>
      <c r="AH544" s="140"/>
      <c r="AI544" s="140"/>
      <c r="AJ544" s="140"/>
      <c r="AK544" s="140"/>
      <c r="AL544" s="140"/>
      <c r="AM544" s="140"/>
      <c r="AN544" s="140"/>
      <c r="AO544" s="140"/>
      <c r="AP544" s="140"/>
      <c r="AQ544" s="140"/>
      <c r="AR544" s="140"/>
      <c r="AS544" s="140"/>
      <c r="AT544" s="140"/>
      <c r="AU544" s="140"/>
      <c r="AV544" s="140"/>
      <c r="AW544" s="140"/>
      <c r="AX544" s="140"/>
      <c r="AY544" s="140"/>
      <c r="AZ544" s="140"/>
      <c r="BA544" s="140"/>
      <c r="BB544" s="140"/>
      <c r="BC544" s="140"/>
      <c r="BD544" s="140"/>
      <c r="BE544" s="140"/>
    </row>
    <row r="545" spans="1:57" ht="15.75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40"/>
      <c r="AG545" s="140"/>
      <c r="AH545" s="140"/>
      <c r="AI545" s="140"/>
      <c r="AJ545" s="140"/>
      <c r="AK545" s="140"/>
      <c r="AL545" s="140"/>
      <c r="AM545" s="140"/>
      <c r="AN545" s="140"/>
      <c r="AO545" s="140"/>
      <c r="AP545" s="140"/>
      <c r="AQ545" s="140"/>
      <c r="AR545" s="140"/>
      <c r="AS545" s="140"/>
      <c r="AT545" s="140"/>
      <c r="AU545" s="140"/>
      <c r="AV545" s="140"/>
      <c r="AW545" s="140"/>
      <c r="AX545" s="140"/>
      <c r="AY545" s="140"/>
      <c r="AZ545" s="140"/>
      <c r="BA545" s="140"/>
      <c r="BB545" s="140"/>
      <c r="BC545" s="140"/>
      <c r="BD545" s="140"/>
      <c r="BE545" s="140"/>
    </row>
    <row r="546" spans="1:57" ht="15.75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140"/>
      <c r="AU546" s="140"/>
      <c r="AV546" s="140"/>
      <c r="AW546" s="140"/>
      <c r="AX546" s="140"/>
      <c r="AY546" s="140"/>
      <c r="AZ546" s="140"/>
      <c r="BA546" s="140"/>
      <c r="BB546" s="140"/>
      <c r="BC546" s="140"/>
      <c r="BD546" s="140"/>
      <c r="BE546" s="140"/>
    </row>
    <row r="547" spans="1:57" ht="15.75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  <c r="AY547" s="140"/>
      <c r="AZ547" s="140"/>
      <c r="BA547" s="140"/>
      <c r="BB547" s="140"/>
      <c r="BC547" s="140"/>
      <c r="BD547" s="140"/>
      <c r="BE547" s="140"/>
    </row>
    <row r="548" spans="1:57" ht="15.75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</row>
    <row r="549" spans="1:57" ht="15.75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  <c r="AY549" s="140"/>
      <c r="AZ549" s="140"/>
      <c r="BA549" s="140"/>
      <c r="BB549" s="140"/>
      <c r="BC549" s="140"/>
      <c r="BD549" s="140"/>
      <c r="BE549" s="140"/>
    </row>
    <row r="550" spans="1:57" ht="15.75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</row>
    <row r="551" spans="1:57" ht="15.75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</row>
    <row r="552" spans="1:57" ht="15.75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</row>
    <row r="553" spans="1:57" ht="15.75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</row>
    <row r="554" spans="1:57" ht="15.75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</row>
    <row r="555" spans="1:57" ht="15.75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0"/>
      <c r="BA555" s="140"/>
      <c r="BB555" s="140"/>
      <c r="BC555" s="140"/>
      <c r="BD555" s="140"/>
      <c r="BE555" s="140"/>
    </row>
    <row r="556" spans="1:57" ht="15.75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40"/>
      <c r="AG556" s="140"/>
      <c r="AH556" s="140"/>
      <c r="AI556" s="140"/>
      <c r="AJ556" s="140"/>
      <c r="AK556" s="140"/>
      <c r="AL556" s="140"/>
      <c r="AM556" s="140"/>
      <c r="AN556" s="140"/>
      <c r="AO556" s="140"/>
      <c r="AP556" s="140"/>
      <c r="AQ556" s="140"/>
      <c r="AR556" s="140"/>
      <c r="AS556" s="140"/>
      <c r="AT556" s="140"/>
      <c r="AU556" s="140"/>
      <c r="AV556" s="140"/>
      <c r="AW556" s="140"/>
      <c r="AX556" s="140"/>
      <c r="AY556" s="140"/>
      <c r="AZ556" s="140"/>
      <c r="BA556" s="140"/>
      <c r="BB556" s="140"/>
      <c r="BC556" s="140"/>
      <c r="BD556" s="140"/>
      <c r="BE556" s="140"/>
    </row>
    <row r="557" spans="1:57" ht="15.75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  <c r="AY557" s="140"/>
      <c r="AZ557" s="140"/>
      <c r="BA557" s="140"/>
      <c r="BB557" s="140"/>
      <c r="BC557" s="140"/>
      <c r="BD557" s="140"/>
      <c r="BE557" s="140"/>
    </row>
    <row r="558" spans="1:57" ht="15.75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  <c r="AY558" s="140"/>
      <c r="AZ558" s="140"/>
      <c r="BA558" s="140"/>
      <c r="BB558" s="140"/>
      <c r="BC558" s="140"/>
      <c r="BD558" s="140"/>
      <c r="BE558" s="140"/>
    </row>
    <row r="559" spans="1:57" ht="15.75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  <c r="AY559" s="140"/>
      <c r="AZ559" s="140"/>
      <c r="BA559" s="140"/>
      <c r="BB559" s="140"/>
      <c r="BC559" s="140"/>
      <c r="BD559" s="140"/>
      <c r="BE559" s="140"/>
    </row>
    <row r="560" spans="1:57" ht="15.75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  <c r="AY560" s="140"/>
      <c r="AZ560" s="140"/>
      <c r="BA560" s="140"/>
      <c r="BB560" s="140"/>
      <c r="BC560" s="140"/>
      <c r="BD560" s="140"/>
      <c r="BE560" s="140"/>
    </row>
    <row r="561" spans="1:57" ht="15.75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  <c r="AY561" s="140"/>
      <c r="AZ561" s="140"/>
      <c r="BA561" s="140"/>
      <c r="BB561" s="140"/>
      <c r="BC561" s="140"/>
      <c r="BD561" s="140"/>
      <c r="BE561" s="140"/>
    </row>
    <row r="562" spans="1:57" ht="15.75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  <c r="AY562" s="140"/>
      <c r="AZ562" s="140"/>
      <c r="BA562" s="140"/>
      <c r="BB562" s="140"/>
      <c r="BC562" s="140"/>
      <c r="BD562" s="140"/>
      <c r="BE562" s="140"/>
    </row>
    <row r="563" spans="1:57" ht="15.75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40"/>
      <c r="AG563" s="140"/>
      <c r="AH563" s="140"/>
      <c r="AI563" s="140"/>
      <c r="AJ563" s="140"/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  <c r="AY563" s="140"/>
      <c r="AZ563" s="140"/>
      <c r="BA563" s="140"/>
      <c r="BB563" s="140"/>
      <c r="BC563" s="140"/>
      <c r="BD563" s="140"/>
      <c r="BE563" s="140"/>
    </row>
    <row r="564" spans="1:57" ht="15.75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  <c r="AY564" s="140"/>
      <c r="AZ564" s="140"/>
      <c r="BA564" s="140"/>
      <c r="BB564" s="140"/>
      <c r="BC564" s="140"/>
      <c r="BD564" s="140"/>
      <c r="BE564" s="140"/>
    </row>
    <row r="565" spans="1:57" ht="15.75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  <c r="AY565" s="140"/>
      <c r="AZ565" s="140"/>
      <c r="BA565" s="140"/>
      <c r="BB565" s="140"/>
      <c r="BC565" s="140"/>
      <c r="BD565" s="140"/>
      <c r="BE565" s="140"/>
    </row>
    <row r="566" spans="1:57" ht="15.75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</row>
    <row r="567" spans="1:57" ht="15.75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</row>
    <row r="568" spans="1:57" ht="15.75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</row>
    <row r="569" spans="1:57" ht="15.7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</row>
    <row r="570" spans="1:57" ht="15.75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0"/>
      <c r="AE570" s="140"/>
      <c r="AF570" s="140"/>
      <c r="AG570" s="140"/>
      <c r="AH570" s="140"/>
      <c r="AI570" s="140"/>
      <c r="AJ570" s="140"/>
      <c r="AK570" s="140"/>
      <c r="AL570" s="140"/>
      <c r="AM570" s="140"/>
      <c r="AN570" s="140"/>
      <c r="AO570" s="140"/>
      <c r="AP570" s="140"/>
      <c r="AQ570" s="140"/>
      <c r="AR570" s="140"/>
      <c r="AS570" s="140"/>
      <c r="AT570" s="140"/>
      <c r="AU570" s="140"/>
      <c r="AV570" s="140"/>
      <c r="AW570" s="140"/>
      <c r="AX570" s="140"/>
      <c r="AY570" s="140"/>
      <c r="AZ570" s="140"/>
      <c r="BA570" s="140"/>
      <c r="BB570" s="140"/>
      <c r="BC570" s="140"/>
      <c r="BD570" s="140"/>
      <c r="BE570" s="140"/>
    </row>
    <row r="571" spans="1:57" ht="15.75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/>
      <c r="AY571" s="140"/>
      <c r="AZ571" s="140"/>
      <c r="BA571" s="140"/>
      <c r="BB571" s="140"/>
      <c r="BC571" s="140"/>
      <c r="BD571" s="140"/>
      <c r="BE571" s="140"/>
    </row>
    <row r="572" spans="1:57" ht="15.75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/>
      <c r="AY572" s="140"/>
      <c r="AZ572" s="140"/>
      <c r="BA572" s="140"/>
      <c r="BB572" s="140"/>
      <c r="BC572" s="140"/>
      <c r="BD572" s="140"/>
      <c r="BE572" s="140"/>
    </row>
    <row r="573" spans="1:57" ht="15.75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/>
      <c r="AY573" s="140"/>
      <c r="AZ573" s="140"/>
      <c r="BA573" s="140"/>
      <c r="BB573" s="140"/>
      <c r="BC573" s="140"/>
      <c r="BD573" s="140"/>
      <c r="BE573" s="140"/>
    </row>
    <row r="574" spans="1:57" ht="15.75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0"/>
      <c r="AE574" s="140"/>
      <c r="AF574" s="140"/>
      <c r="AG574" s="140"/>
      <c r="AH574" s="140"/>
      <c r="AI574" s="140"/>
      <c r="AJ574" s="140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  <c r="AY574" s="140"/>
      <c r="AZ574" s="140"/>
      <c r="BA574" s="140"/>
      <c r="BB574" s="140"/>
      <c r="BC574" s="140"/>
      <c r="BD574" s="140"/>
      <c r="BE574" s="140"/>
    </row>
    <row r="575" spans="1:57" ht="15.75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0"/>
      <c r="AE575" s="140"/>
      <c r="AF575" s="140"/>
      <c r="AG575" s="140"/>
      <c r="AH575" s="140"/>
      <c r="AI575" s="140"/>
      <c r="AJ575" s="140"/>
      <c r="AK575" s="140"/>
      <c r="AL575" s="140"/>
      <c r="AM575" s="140"/>
      <c r="AN575" s="140"/>
      <c r="AO575" s="140"/>
      <c r="AP575" s="140"/>
      <c r="AQ575" s="140"/>
      <c r="AR575" s="140"/>
      <c r="AS575" s="140"/>
      <c r="AT575" s="140"/>
      <c r="AU575" s="140"/>
      <c r="AV575" s="140"/>
      <c r="AW575" s="140"/>
      <c r="AX575" s="140"/>
      <c r="AY575" s="140"/>
      <c r="AZ575" s="140"/>
      <c r="BA575" s="140"/>
      <c r="BB575" s="140"/>
      <c r="BC575" s="140"/>
      <c r="BD575" s="140"/>
      <c r="BE575" s="140"/>
    </row>
    <row r="576" spans="1:57" ht="15.75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0"/>
      <c r="AE576" s="140"/>
      <c r="AF576" s="140"/>
      <c r="AG576" s="140"/>
      <c r="AH576" s="140"/>
      <c r="AI576" s="140"/>
      <c r="AJ576" s="140"/>
      <c r="AK576" s="140"/>
      <c r="AL576" s="140"/>
      <c r="AM576" s="140"/>
      <c r="AN576" s="140"/>
      <c r="AO576" s="140"/>
      <c r="AP576" s="140"/>
      <c r="AQ576" s="140"/>
      <c r="AR576" s="140"/>
      <c r="AS576" s="140"/>
      <c r="AT576" s="140"/>
      <c r="AU576" s="140"/>
      <c r="AV576" s="140"/>
      <c r="AW576" s="140"/>
      <c r="AX576" s="140"/>
      <c r="AY576" s="140"/>
      <c r="AZ576" s="140"/>
      <c r="BA576" s="140"/>
      <c r="BB576" s="140"/>
      <c r="BC576" s="140"/>
      <c r="BD576" s="140"/>
      <c r="BE576" s="140"/>
    </row>
    <row r="577" spans="1:57" ht="15.75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  <c r="AV577" s="140"/>
      <c r="AW577" s="140"/>
      <c r="AX577" s="140"/>
      <c r="AY577" s="140"/>
      <c r="AZ577" s="140"/>
      <c r="BA577" s="140"/>
      <c r="BB577" s="140"/>
      <c r="BC577" s="140"/>
      <c r="BD577" s="140"/>
      <c r="BE577" s="140"/>
    </row>
    <row r="578" spans="1:57" ht="15.75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  <c r="AV578" s="140"/>
      <c r="AW578" s="140"/>
      <c r="AX578" s="140"/>
      <c r="AY578" s="140"/>
      <c r="AZ578" s="140"/>
      <c r="BA578" s="140"/>
      <c r="BB578" s="140"/>
      <c r="BC578" s="140"/>
      <c r="BD578" s="140"/>
      <c r="BE578" s="140"/>
    </row>
    <row r="579" spans="1:57" ht="15.75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</row>
    <row r="580" spans="1:57" ht="15.75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</row>
    <row r="581" spans="1:57" ht="15.75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</row>
    <row r="582" spans="1:57" ht="15.75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</row>
    <row r="583" spans="1:57" ht="15.75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</row>
    <row r="584" spans="1:57" ht="15.75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</row>
    <row r="585" spans="1:57" ht="15.75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</row>
    <row r="586" spans="1:57" ht="15.75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</row>
    <row r="587" spans="1:57" ht="15.75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</row>
    <row r="588" spans="1:57" ht="15.75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  <c r="AV588" s="140"/>
      <c r="AW588" s="140"/>
      <c r="AX588" s="140"/>
      <c r="AY588" s="140"/>
      <c r="AZ588" s="140"/>
      <c r="BA588" s="140"/>
      <c r="BB588" s="140"/>
      <c r="BC588" s="140"/>
      <c r="BD588" s="140"/>
      <c r="BE588" s="140"/>
    </row>
    <row r="589" spans="1:57" ht="15.75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0"/>
      <c r="AE589" s="140"/>
      <c r="AF589" s="140"/>
      <c r="AG589" s="140"/>
      <c r="AH589" s="140"/>
      <c r="AI589" s="140"/>
      <c r="AJ589" s="140"/>
      <c r="AK589" s="140"/>
      <c r="AL589" s="140"/>
      <c r="AM589" s="140"/>
      <c r="AN589" s="140"/>
      <c r="AO589" s="140"/>
      <c r="AP589" s="140"/>
      <c r="AQ589" s="140"/>
      <c r="AR589" s="140"/>
      <c r="AS589" s="140"/>
      <c r="AT589" s="140"/>
      <c r="AU589" s="140"/>
      <c r="AV589" s="140"/>
      <c r="AW589" s="140"/>
      <c r="AX589" s="140"/>
      <c r="AY589" s="140"/>
      <c r="AZ589" s="140"/>
      <c r="BA589" s="140"/>
      <c r="BB589" s="140"/>
      <c r="BC589" s="140"/>
      <c r="BD589" s="140"/>
      <c r="BE589" s="140"/>
    </row>
    <row r="590" spans="1:57" ht="15.75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0"/>
      <c r="AE590" s="140"/>
      <c r="AF590" s="140"/>
      <c r="AG590" s="140"/>
      <c r="AH590" s="140"/>
      <c r="AI590" s="140"/>
      <c r="AJ590" s="140"/>
      <c r="AK590" s="140"/>
      <c r="AL590" s="140"/>
      <c r="AM590" s="140"/>
      <c r="AN590" s="140"/>
      <c r="AO590" s="140"/>
      <c r="AP590" s="140"/>
      <c r="AQ590" s="140"/>
      <c r="AR590" s="140"/>
      <c r="AS590" s="140"/>
      <c r="AT590" s="140"/>
      <c r="AU590" s="140"/>
      <c r="AV590" s="140"/>
      <c r="AW590" s="140"/>
      <c r="AX590" s="140"/>
      <c r="AY590" s="140"/>
      <c r="AZ590" s="140"/>
      <c r="BA590" s="140"/>
      <c r="BB590" s="140"/>
      <c r="BC590" s="140"/>
      <c r="BD590" s="140"/>
      <c r="BE590" s="140"/>
    </row>
    <row r="591" spans="1:57" ht="15.75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140"/>
      <c r="AK591" s="140"/>
      <c r="AL591" s="140"/>
      <c r="AM591" s="140"/>
      <c r="AN591" s="140"/>
      <c r="AO591" s="140"/>
      <c r="AP591" s="140"/>
      <c r="AQ591" s="140"/>
      <c r="AR591" s="140"/>
      <c r="AS591" s="140"/>
      <c r="AT591" s="140"/>
      <c r="AU591" s="140"/>
      <c r="AV591" s="140"/>
      <c r="AW591" s="140"/>
      <c r="AX591" s="140"/>
      <c r="AY591" s="140"/>
      <c r="AZ591" s="140"/>
      <c r="BA591" s="140"/>
      <c r="BB591" s="140"/>
      <c r="BC591" s="140"/>
      <c r="BD591" s="140"/>
      <c r="BE591" s="140"/>
    </row>
    <row r="592" spans="1:57" ht="15.75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  <c r="AV592" s="140"/>
      <c r="AW592" s="140"/>
      <c r="AX592" s="140"/>
      <c r="AY592" s="140"/>
      <c r="AZ592" s="140"/>
      <c r="BA592" s="140"/>
      <c r="BB592" s="140"/>
      <c r="BC592" s="140"/>
      <c r="BD592" s="140"/>
      <c r="BE592" s="140"/>
    </row>
    <row r="593" spans="1:57" ht="15.75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0"/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</row>
    <row r="594" spans="1:57" ht="15.75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0"/>
      <c r="AE594" s="140"/>
      <c r="AF594" s="140"/>
      <c r="AG594" s="140"/>
      <c r="AH594" s="140"/>
      <c r="AI594" s="140"/>
      <c r="AJ594" s="140"/>
      <c r="AK594" s="140"/>
      <c r="AL594" s="140"/>
      <c r="AM594" s="140"/>
      <c r="AN594" s="140"/>
      <c r="AO594" s="140"/>
      <c r="AP594" s="140"/>
      <c r="AQ594" s="140"/>
      <c r="AR594" s="140"/>
      <c r="AS594" s="140"/>
      <c r="AT594" s="140"/>
      <c r="AU594" s="140"/>
      <c r="AV594" s="140"/>
      <c r="AW594" s="140"/>
      <c r="AX594" s="140"/>
      <c r="AY594" s="140"/>
      <c r="AZ594" s="140"/>
      <c r="BA594" s="140"/>
      <c r="BB594" s="140"/>
      <c r="BC594" s="140"/>
      <c r="BD594" s="140"/>
      <c r="BE594" s="140"/>
    </row>
    <row r="595" spans="1:57" ht="15.75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0"/>
      <c r="BE595" s="140"/>
    </row>
    <row r="596" spans="1:57" ht="15.75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0"/>
      <c r="AE596" s="140"/>
      <c r="AF596" s="140"/>
      <c r="AG596" s="140"/>
      <c r="AH596" s="140"/>
      <c r="AI596" s="140"/>
      <c r="AJ596" s="140"/>
      <c r="AK596" s="140"/>
      <c r="AL596" s="140"/>
      <c r="AM596" s="140"/>
      <c r="AN596" s="140"/>
      <c r="AO596" s="140"/>
      <c r="AP596" s="140"/>
      <c r="AQ596" s="140"/>
      <c r="AR596" s="140"/>
      <c r="AS596" s="140"/>
      <c r="AT596" s="140"/>
      <c r="AU596" s="140"/>
      <c r="AV596" s="140"/>
      <c r="AW596" s="140"/>
      <c r="AX596" s="140"/>
      <c r="AY596" s="140"/>
      <c r="AZ596" s="140"/>
      <c r="BA596" s="140"/>
      <c r="BB596" s="140"/>
      <c r="BC596" s="140"/>
      <c r="BD596" s="140"/>
      <c r="BE596" s="140"/>
    </row>
    <row r="597" spans="1:57" ht="15.75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/>
      <c r="BE597" s="140"/>
    </row>
    <row r="598" spans="1:57" ht="15.75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140"/>
      <c r="AK598" s="140"/>
      <c r="AL598" s="140"/>
      <c r="AM598" s="140"/>
      <c r="AN598" s="140"/>
      <c r="AO598" s="140"/>
      <c r="AP598" s="140"/>
      <c r="AQ598" s="140"/>
      <c r="AR598" s="140"/>
      <c r="AS598" s="140"/>
      <c r="AT598" s="140"/>
      <c r="AU598" s="140"/>
      <c r="AV598" s="140"/>
      <c r="AW598" s="140"/>
      <c r="AX598" s="140"/>
      <c r="AY598" s="140"/>
      <c r="AZ598" s="140"/>
      <c r="BA598" s="140"/>
      <c r="BB598" s="140"/>
      <c r="BC598" s="140"/>
      <c r="BD598" s="140"/>
      <c r="BE598" s="140"/>
    </row>
    <row r="599" spans="1:57" ht="15.75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0"/>
      <c r="AE599" s="140"/>
      <c r="AF599" s="140"/>
      <c r="AG599" s="140"/>
      <c r="AH599" s="140"/>
      <c r="AI599" s="140"/>
      <c r="AJ599" s="140"/>
      <c r="AK599" s="140"/>
      <c r="AL599" s="140"/>
      <c r="AM599" s="140"/>
      <c r="AN599" s="140"/>
      <c r="AO599" s="140"/>
      <c r="AP599" s="140"/>
      <c r="AQ599" s="140"/>
      <c r="AR599" s="140"/>
      <c r="AS599" s="140"/>
      <c r="AT599" s="140"/>
      <c r="AU599" s="140"/>
      <c r="AV599" s="140"/>
      <c r="AW599" s="140"/>
      <c r="AX599" s="140"/>
      <c r="AY599" s="140"/>
      <c r="AZ599" s="140"/>
      <c r="BA599" s="140"/>
      <c r="BB599" s="140"/>
      <c r="BC599" s="140"/>
      <c r="BD599" s="140"/>
      <c r="BE599" s="140"/>
    </row>
    <row r="600" spans="1:57" ht="15.75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  <c r="AV600" s="140"/>
      <c r="AW600" s="140"/>
      <c r="AX600" s="140"/>
      <c r="AY600" s="140"/>
      <c r="AZ600" s="140"/>
      <c r="BA600" s="140"/>
      <c r="BB600" s="140"/>
      <c r="BC600" s="140"/>
      <c r="BD600" s="140"/>
      <c r="BE600" s="140"/>
    </row>
    <row r="601" spans="1:57" ht="15.75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40"/>
      <c r="AW601" s="140"/>
      <c r="AX601" s="140"/>
      <c r="AY601" s="140"/>
      <c r="AZ601" s="140"/>
      <c r="BA601" s="140"/>
      <c r="BB601" s="140"/>
      <c r="BC601" s="140"/>
      <c r="BD601" s="140"/>
      <c r="BE601" s="140"/>
    </row>
    <row r="602" spans="1:57" ht="15.75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0"/>
      <c r="AE602" s="140"/>
      <c r="AF602" s="140"/>
      <c r="AG602" s="140"/>
      <c r="AH602" s="140"/>
      <c r="AI602" s="140"/>
      <c r="AJ602" s="140"/>
      <c r="AK602" s="140"/>
      <c r="AL602" s="140"/>
      <c r="AM602" s="140"/>
      <c r="AN602" s="140"/>
      <c r="AO602" s="140"/>
      <c r="AP602" s="140"/>
      <c r="AQ602" s="140"/>
      <c r="AR602" s="140"/>
      <c r="AS602" s="140"/>
      <c r="AT602" s="140"/>
      <c r="AU602" s="140"/>
      <c r="AV602" s="140"/>
      <c r="AW602" s="140"/>
      <c r="AX602" s="140"/>
      <c r="AY602" s="140"/>
      <c r="AZ602" s="140"/>
      <c r="BA602" s="140"/>
      <c r="BB602" s="140"/>
      <c r="BC602" s="140"/>
      <c r="BD602" s="140"/>
      <c r="BE602" s="140"/>
    </row>
    <row r="603" spans="1:57" ht="15.75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0"/>
      <c r="AE603" s="140"/>
      <c r="AF603" s="140"/>
      <c r="AG603" s="140"/>
      <c r="AH603" s="140"/>
      <c r="AI603" s="140"/>
      <c r="AJ603" s="140"/>
      <c r="AK603" s="140"/>
      <c r="AL603" s="140"/>
      <c r="AM603" s="140"/>
      <c r="AN603" s="140"/>
      <c r="AO603" s="140"/>
      <c r="AP603" s="140"/>
      <c r="AQ603" s="140"/>
      <c r="AR603" s="140"/>
      <c r="AS603" s="140"/>
      <c r="AT603" s="140"/>
      <c r="AU603" s="140"/>
      <c r="AV603" s="140"/>
      <c r="AW603" s="140"/>
      <c r="AX603" s="140"/>
      <c r="AY603" s="140"/>
      <c r="AZ603" s="140"/>
      <c r="BA603" s="140"/>
      <c r="BB603" s="140"/>
      <c r="BC603" s="140"/>
      <c r="BD603" s="140"/>
      <c r="BE603" s="140"/>
    </row>
    <row r="604" spans="1:57" ht="15.75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0"/>
      <c r="AE604" s="140"/>
      <c r="AF604" s="140"/>
      <c r="AG604" s="140"/>
      <c r="AH604" s="140"/>
      <c r="AI604" s="140"/>
      <c r="AJ604" s="140"/>
      <c r="AK604" s="140"/>
      <c r="AL604" s="140"/>
      <c r="AM604" s="140"/>
      <c r="AN604" s="140"/>
      <c r="AO604" s="140"/>
      <c r="AP604" s="140"/>
      <c r="AQ604" s="140"/>
      <c r="AR604" s="140"/>
      <c r="AS604" s="140"/>
      <c r="AT604" s="140"/>
      <c r="AU604" s="140"/>
      <c r="AV604" s="140"/>
      <c r="AW604" s="140"/>
      <c r="AX604" s="140"/>
      <c r="AY604" s="140"/>
      <c r="AZ604" s="140"/>
      <c r="BA604" s="140"/>
      <c r="BB604" s="140"/>
      <c r="BC604" s="140"/>
      <c r="BD604" s="140"/>
      <c r="BE604" s="140"/>
    </row>
    <row r="605" spans="1:57" ht="15.75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0"/>
      <c r="AE605" s="140"/>
      <c r="AF605" s="140"/>
      <c r="AG605" s="140"/>
      <c r="AH605" s="140"/>
      <c r="AI605" s="140"/>
      <c r="AJ605" s="140"/>
      <c r="AK605" s="140"/>
      <c r="AL605" s="140"/>
      <c r="AM605" s="140"/>
      <c r="AN605" s="140"/>
      <c r="AO605" s="140"/>
      <c r="AP605" s="140"/>
      <c r="AQ605" s="140"/>
      <c r="AR605" s="140"/>
      <c r="AS605" s="140"/>
      <c r="AT605" s="140"/>
      <c r="AU605" s="140"/>
      <c r="AV605" s="140"/>
      <c r="AW605" s="140"/>
      <c r="AX605" s="140"/>
      <c r="AY605" s="140"/>
      <c r="AZ605" s="140"/>
      <c r="BA605" s="140"/>
      <c r="BB605" s="140"/>
      <c r="BC605" s="140"/>
      <c r="BD605" s="140"/>
      <c r="BE605" s="140"/>
    </row>
    <row r="606" spans="1:57" ht="15.75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0"/>
      <c r="AE606" s="140"/>
      <c r="AF606" s="140"/>
      <c r="AG606" s="140"/>
      <c r="AH606" s="140"/>
      <c r="AI606" s="140"/>
      <c r="AJ606" s="140"/>
      <c r="AK606" s="140"/>
      <c r="AL606" s="140"/>
      <c r="AM606" s="140"/>
      <c r="AN606" s="140"/>
      <c r="AO606" s="140"/>
      <c r="AP606" s="140"/>
      <c r="AQ606" s="140"/>
      <c r="AR606" s="140"/>
      <c r="AS606" s="140"/>
      <c r="AT606" s="140"/>
      <c r="AU606" s="140"/>
      <c r="AV606" s="140"/>
      <c r="AW606" s="140"/>
      <c r="AX606" s="140"/>
      <c r="AY606" s="140"/>
      <c r="AZ606" s="140"/>
      <c r="BA606" s="140"/>
      <c r="BB606" s="140"/>
      <c r="BC606" s="140"/>
      <c r="BD606" s="140"/>
      <c r="BE606" s="140"/>
    </row>
    <row r="607" spans="1:57" ht="15.75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0"/>
      <c r="AE607" s="140"/>
      <c r="AF607" s="140"/>
      <c r="AG607" s="140"/>
      <c r="AH607" s="140"/>
      <c r="AI607" s="140"/>
      <c r="AJ607" s="140"/>
      <c r="AK607" s="140"/>
      <c r="AL607" s="140"/>
      <c r="AM607" s="140"/>
      <c r="AN607" s="140"/>
      <c r="AO607" s="140"/>
      <c r="AP607" s="140"/>
      <c r="AQ607" s="140"/>
      <c r="AR607" s="140"/>
      <c r="AS607" s="140"/>
      <c r="AT607" s="140"/>
      <c r="AU607" s="140"/>
      <c r="AV607" s="140"/>
      <c r="AW607" s="140"/>
      <c r="AX607" s="140"/>
      <c r="AY607" s="140"/>
      <c r="AZ607" s="140"/>
      <c r="BA607" s="140"/>
      <c r="BB607" s="140"/>
      <c r="BC607" s="140"/>
      <c r="BD607" s="140"/>
      <c r="BE607" s="140"/>
    </row>
    <row r="608" spans="1:57" ht="15.75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0"/>
      <c r="AE608" s="140"/>
      <c r="AF608" s="140"/>
      <c r="AG608" s="140"/>
      <c r="AH608" s="140"/>
      <c r="AI608" s="140"/>
      <c r="AJ608" s="140"/>
      <c r="AK608" s="140"/>
      <c r="AL608" s="140"/>
      <c r="AM608" s="140"/>
      <c r="AN608" s="140"/>
      <c r="AO608" s="140"/>
      <c r="AP608" s="140"/>
      <c r="AQ608" s="140"/>
      <c r="AR608" s="140"/>
      <c r="AS608" s="140"/>
      <c r="AT608" s="140"/>
      <c r="AU608" s="140"/>
      <c r="AV608" s="140"/>
      <c r="AW608" s="140"/>
      <c r="AX608" s="140"/>
      <c r="AY608" s="140"/>
      <c r="AZ608" s="140"/>
      <c r="BA608" s="140"/>
      <c r="BB608" s="140"/>
      <c r="BC608" s="140"/>
      <c r="BD608" s="140"/>
      <c r="BE608" s="140"/>
    </row>
    <row r="609" spans="1:57" ht="15.75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0"/>
      <c r="AE609" s="140"/>
      <c r="AF609" s="140"/>
      <c r="AG609" s="140"/>
      <c r="AH609" s="140"/>
      <c r="AI609" s="140"/>
      <c r="AJ609" s="140"/>
      <c r="AK609" s="140"/>
      <c r="AL609" s="140"/>
      <c r="AM609" s="140"/>
      <c r="AN609" s="140"/>
      <c r="AO609" s="140"/>
      <c r="AP609" s="140"/>
      <c r="AQ609" s="140"/>
      <c r="AR609" s="140"/>
      <c r="AS609" s="140"/>
      <c r="AT609" s="140"/>
      <c r="AU609" s="140"/>
      <c r="AV609" s="140"/>
      <c r="AW609" s="140"/>
      <c r="AX609" s="140"/>
      <c r="AY609" s="140"/>
      <c r="AZ609" s="140"/>
      <c r="BA609" s="140"/>
      <c r="BB609" s="140"/>
      <c r="BC609" s="140"/>
      <c r="BD609" s="140"/>
      <c r="BE609" s="140"/>
    </row>
    <row r="610" spans="1:57" ht="15.75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0"/>
      <c r="AE610" s="140"/>
      <c r="AF610" s="140"/>
      <c r="AG610" s="140"/>
      <c r="AH610" s="140"/>
      <c r="AI610" s="140"/>
      <c r="AJ610" s="140"/>
      <c r="AK610" s="140"/>
      <c r="AL610" s="140"/>
      <c r="AM610" s="140"/>
      <c r="AN610" s="140"/>
      <c r="AO610" s="140"/>
      <c r="AP610" s="140"/>
      <c r="AQ610" s="140"/>
      <c r="AR610" s="140"/>
      <c r="AS610" s="140"/>
      <c r="AT610" s="140"/>
      <c r="AU610" s="140"/>
      <c r="AV610" s="140"/>
      <c r="AW610" s="140"/>
      <c r="AX610" s="140"/>
      <c r="AY610" s="140"/>
      <c r="AZ610" s="140"/>
      <c r="BA610" s="140"/>
      <c r="BB610" s="140"/>
      <c r="BC610" s="140"/>
      <c r="BD610" s="140"/>
      <c r="BE610" s="140"/>
    </row>
    <row r="611" spans="1:57" ht="15.75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0"/>
      <c r="AE611" s="140"/>
      <c r="AF611" s="140"/>
      <c r="AG611" s="140"/>
      <c r="AH611" s="140"/>
      <c r="AI611" s="140"/>
      <c r="AJ611" s="140"/>
      <c r="AK611" s="140"/>
      <c r="AL611" s="140"/>
      <c r="AM611" s="140"/>
      <c r="AN611" s="140"/>
      <c r="AO611" s="140"/>
      <c r="AP611" s="140"/>
      <c r="AQ611" s="140"/>
      <c r="AR611" s="140"/>
      <c r="AS611" s="140"/>
      <c r="AT611" s="140"/>
      <c r="AU611" s="140"/>
      <c r="AV611" s="140"/>
      <c r="AW611" s="140"/>
      <c r="AX611" s="140"/>
      <c r="AY611" s="140"/>
      <c r="AZ611" s="140"/>
      <c r="BA611" s="140"/>
      <c r="BB611" s="140"/>
      <c r="BC611" s="140"/>
      <c r="BD611" s="140"/>
      <c r="BE611" s="140"/>
    </row>
    <row r="612" spans="1:57" ht="15.75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0"/>
      <c r="AE612" s="140"/>
      <c r="AF612" s="140"/>
      <c r="AG612" s="140"/>
      <c r="AH612" s="140"/>
      <c r="AI612" s="140"/>
      <c r="AJ612" s="140"/>
      <c r="AK612" s="140"/>
      <c r="AL612" s="140"/>
      <c r="AM612" s="140"/>
      <c r="AN612" s="140"/>
      <c r="AO612" s="140"/>
      <c r="AP612" s="140"/>
      <c r="AQ612" s="140"/>
      <c r="AR612" s="140"/>
      <c r="AS612" s="140"/>
      <c r="AT612" s="140"/>
      <c r="AU612" s="140"/>
      <c r="AV612" s="140"/>
      <c r="AW612" s="140"/>
      <c r="AX612" s="140"/>
      <c r="AY612" s="140"/>
      <c r="AZ612" s="140"/>
      <c r="BA612" s="140"/>
      <c r="BB612" s="140"/>
      <c r="BC612" s="140"/>
      <c r="BD612" s="140"/>
      <c r="BE612" s="140"/>
    </row>
    <row r="613" spans="1:57" ht="15.75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</row>
    <row r="614" spans="1:57" ht="15.75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</row>
    <row r="615" spans="1:57" ht="15.75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</row>
    <row r="616" spans="1:57" ht="15.75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0"/>
      <c r="AE616" s="140"/>
      <c r="AF616" s="140"/>
      <c r="AG616" s="140"/>
      <c r="AH616" s="140"/>
      <c r="AI616" s="140"/>
      <c r="AJ616" s="140"/>
      <c r="AK616" s="140"/>
      <c r="AL616" s="140"/>
      <c r="AM616" s="140"/>
      <c r="AN616" s="140"/>
      <c r="AO616" s="140"/>
      <c r="AP616" s="140"/>
      <c r="AQ616" s="140"/>
      <c r="AR616" s="140"/>
      <c r="AS616" s="140"/>
      <c r="AT616" s="140"/>
      <c r="AU616" s="140"/>
      <c r="AV616" s="140"/>
      <c r="AW616" s="140"/>
      <c r="AX616" s="140"/>
      <c r="AY616" s="140"/>
      <c r="AZ616" s="140"/>
      <c r="BA616" s="140"/>
      <c r="BB616" s="140"/>
      <c r="BC616" s="140"/>
      <c r="BD616" s="140"/>
      <c r="BE616" s="140"/>
    </row>
    <row r="617" spans="1:57" ht="15.75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0"/>
      <c r="AE617" s="140"/>
      <c r="AF617" s="140"/>
      <c r="AG617" s="140"/>
      <c r="AH617" s="140"/>
      <c r="AI617" s="140"/>
      <c r="AJ617" s="140"/>
      <c r="AK617" s="140"/>
      <c r="AL617" s="140"/>
      <c r="AM617" s="140"/>
      <c r="AN617" s="140"/>
      <c r="AO617" s="140"/>
      <c r="AP617" s="140"/>
      <c r="AQ617" s="140"/>
      <c r="AR617" s="140"/>
      <c r="AS617" s="140"/>
      <c r="AT617" s="140"/>
      <c r="AU617" s="140"/>
      <c r="AV617" s="140"/>
      <c r="AW617" s="140"/>
      <c r="AX617" s="140"/>
      <c r="AY617" s="140"/>
      <c r="AZ617" s="140"/>
      <c r="BA617" s="140"/>
      <c r="BB617" s="140"/>
      <c r="BC617" s="140"/>
      <c r="BD617" s="140"/>
      <c r="BE617" s="140"/>
    </row>
    <row r="618" spans="1:57" ht="15.7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0"/>
      <c r="AE618" s="140"/>
      <c r="AF618" s="140"/>
      <c r="AG618" s="140"/>
      <c r="AH618" s="140"/>
      <c r="AI618" s="140"/>
      <c r="AJ618" s="140"/>
      <c r="AK618" s="140"/>
      <c r="AL618" s="140"/>
      <c r="AM618" s="140"/>
      <c r="AN618" s="140"/>
      <c r="AO618" s="140"/>
      <c r="AP618" s="140"/>
      <c r="AQ618" s="140"/>
      <c r="AR618" s="140"/>
      <c r="AS618" s="140"/>
      <c r="AT618" s="140"/>
      <c r="AU618" s="140"/>
      <c r="AV618" s="140"/>
      <c r="AW618" s="140"/>
      <c r="AX618" s="140"/>
      <c r="AY618" s="140"/>
      <c r="AZ618" s="140"/>
      <c r="BA618" s="140"/>
      <c r="BB618" s="140"/>
      <c r="BC618" s="140"/>
      <c r="BD618" s="140"/>
      <c r="BE618" s="140"/>
    </row>
    <row r="619" spans="1:57" ht="15.75">
      <c r="A619" s="140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  <c r="AA619" s="140"/>
      <c r="AB619" s="140"/>
      <c r="AC619" s="140"/>
      <c r="AD619" s="140"/>
      <c r="AE619" s="140"/>
      <c r="AF619" s="140"/>
      <c r="AG619" s="140"/>
      <c r="AH619" s="140"/>
      <c r="AI619" s="140"/>
      <c r="AJ619" s="140"/>
      <c r="AK619" s="140"/>
      <c r="AL619" s="140"/>
      <c r="AM619" s="140"/>
      <c r="AN619" s="140"/>
      <c r="AO619" s="140"/>
      <c r="AP619" s="140"/>
      <c r="AQ619" s="140"/>
      <c r="AR619" s="140"/>
      <c r="AS619" s="140"/>
      <c r="AT619" s="140"/>
      <c r="AU619" s="140"/>
      <c r="AV619" s="140"/>
      <c r="AW619" s="140"/>
      <c r="AX619" s="140"/>
      <c r="AY619" s="140"/>
      <c r="AZ619" s="140"/>
      <c r="BA619" s="140"/>
      <c r="BB619" s="140"/>
      <c r="BC619" s="140"/>
      <c r="BD619" s="140"/>
      <c r="BE619" s="140"/>
    </row>
    <row r="620" spans="1:57" ht="15.75">
      <c r="A620" s="140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  <c r="AA620" s="140"/>
      <c r="AB620" s="140"/>
      <c r="AC620" s="140"/>
      <c r="AD620" s="140"/>
      <c r="AE620" s="140"/>
      <c r="AF620" s="140"/>
      <c r="AG620" s="140"/>
      <c r="AH620" s="140"/>
      <c r="AI620" s="140"/>
      <c r="AJ620" s="140"/>
      <c r="AK620" s="140"/>
      <c r="AL620" s="140"/>
      <c r="AM620" s="140"/>
      <c r="AN620" s="140"/>
      <c r="AO620" s="140"/>
      <c r="AP620" s="140"/>
      <c r="AQ620" s="140"/>
      <c r="AR620" s="140"/>
      <c r="AS620" s="140"/>
      <c r="AT620" s="140"/>
      <c r="AU620" s="140"/>
      <c r="AV620" s="140"/>
      <c r="AW620" s="140"/>
      <c r="AX620" s="140"/>
      <c r="AY620" s="140"/>
      <c r="AZ620" s="140"/>
      <c r="BA620" s="140"/>
      <c r="BB620" s="140"/>
      <c r="BC620" s="140"/>
      <c r="BD620" s="140"/>
      <c r="BE620" s="140"/>
    </row>
    <row r="621" spans="1:57" ht="15.75">
      <c r="A621" s="140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  <c r="AA621" s="140"/>
      <c r="AB621" s="140"/>
      <c r="AC621" s="140"/>
      <c r="AD621" s="140"/>
      <c r="AE621" s="140"/>
      <c r="AF621" s="140"/>
      <c r="AG621" s="140"/>
      <c r="AH621" s="140"/>
      <c r="AI621" s="140"/>
      <c r="AJ621" s="140"/>
      <c r="AK621" s="140"/>
      <c r="AL621" s="140"/>
      <c r="AM621" s="140"/>
      <c r="AN621" s="140"/>
      <c r="AO621" s="140"/>
      <c r="AP621" s="140"/>
      <c r="AQ621" s="140"/>
      <c r="AR621" s="140"/>
      <c r="AS621" s="140"/>
      <c r="AT621" s="140"/>
      <c r="AU621" s="140"/>
      <c r="AV621" s="140"/>
      <c r="AW621" s="140"/>
      <c r="AX621" s="140"/>
      <c r="AY621" s="140"/>
      <c r="AZ621" s="140"/>
      <c r="BA621" s="140"/>
      <c r="BB621" s="140"/>
      <c r="BC621" s="140"/>
      <c r="BD621" s="140"/>
      <c r="BE621" s="140"/>
    </row>
    <row r="622" spans="1:57" ht="15.75">
      <c r="A622" s="140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  <c r="AA622" s="140"/>
      <c r="AB622" s="140"/>
      <c r="AC622" s="140"/>
      <c r="AD622" s="140"/>
      <c r="AE622" s="140"/>
      <c r="AF622" s="140"/>
      <c r="AG622" s="140"/>
      <c r="AH622" s="140"/>
      <c r="AI622" s="140"/>
      <c r="AJ622" s="140"/>
      <c r="AK622" s="140"/>
      <c r="AL622" s="140"/>
      <c r="AM622" s="140"/>
      <c r="AN622" s="140"/>
      <c r="AO622" s="140"/>
      <c r="AP622" s="140"/>
      <c r="AQ622" s="140"/>
      <c r="AR622" s="140"/>
      <c r="AS622" s="140"/>
      <c r="AT622" s="140"/>
      <c r="AU622" s="140"/>
      <c r="AV622" s="140"/>
      <c r="AW622" s="140"/>
      <c r="AX622" s="140"/>
      <c r="AY622" s="140"/>
      <c r="AZ622" s="140"/>
      <c r="BA622" s="140"/>
      <c r="BB622" s="140"/>
      <c r="BC622" s="140"/>
      <c r="BD622" s="140"/>
      <c r="BE622" s="140"/>
    </row>
    <row r="623" spans="1:57" ht="15.75">
      <c r="A623" s="140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0"/>
      <c r="AE623" s="140"/>
      <c r="AF623" s="140"/>
      <c r="AG623" s="140"/>
      <c r="AH623" s="140"/>
      <c r="AI623" s="140"/>
      <c r="AJ623" s="140"/>
      <c r="AK623" s="140"/>
      <c r="AL623" s="140"/>
      <c r="AM623" s="140"/>
      <c r="AN623" s="140"/>
      <c r="AO623" s="140"/>
      <c r="AP623" s="140"/>
      <c r="AQ623" s="140"/>
      <c r="AR623" s="140"/>
      <c r="AS623" s="140"/>
      <c r="AT623" s="140"/>
      <c r="AU623" s="140"/>
      <c r="AV623" s="140"/>
      <c r="AW623" s="140"/>
      <c r="AX623" s="140"/>
      <c r="AY623" s="140"/>
      <c r="AZ623" s="140"/>
      <c r="BA623" s="140"/>
      <c r="BB623" s="140"/>
      <c r="BC623" s="140"/>
      <c r="BD623" s="140"/>
      <c r="BE623" s="140"/>
    </row>
    <row r="624" spans="1:57" ht="15.75">
      <c r="A624" s="140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  <c r="AA624" s="140"/>
      <c r="AB624" s="140"/>
      <c r="AC624" s="140"/>
      <c r="AD624" s="140"/>
      <c r="AE624" s="140"/>
      <c r="AF624" s="140"/>
      <c r="AG624" s="140"/>
      <c r="AH624" s="140"/>
      <c r="AI624" s="140"/>
      <c r="AJ624" s="140"/>
      <c r="AK624" s="140"/>
      <c r="AL624" s="140"/>
      <c r="AM624" s="140"/>
      <c r="AN624" s="140"/>
      <c r="AO624" s="140"/>
      <c r="AP624" s="140"/>
      <c r="AQ624" s="140"/>
      <c r="AR624" s="140"/>
      <c r="AS624" s="140"/>
      <c r="AT624" s="140"/>
      <c r="AU624" s="140"/>
      <c r="AV624" s="140"/>
      <c r="AW624" s="140"/>
      <c r="AX624" s="140"/>
      <c r="AY624" s="140"/>
      <c r="AZ624" s="140"/>
      <c r="BA624" s="140"/>
      <c r="BB624" s="140"/>
      <c r="BC624" s="140"/>
      <c r="BD624" s="140"/>
      <c r="BE624" s="140"/>
    </row>
    <row r="625" spans="1:57" ht="15.75">
      <c r="A625" s="140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  <c r="AA625" s="140"/>
      <c r="AB625" s="140"/>
      <c r="AC625" s="140"/>
      <c r="AD625" s="140"/>
      <c r="AE625" s="140"/>
      <c r="AF625" s="140"/>
      <c r="AG625" s="140"/>
      <c r="AH625" s="140"/>
      <c r="AI625" s="140"/>
      <c r="AJ625" s="140"/>
      <c r="AK625" s="140"/>
      <c r="AL625" s="140"/>
      <c r="AM625" s="140"/>
      <c r="AN625" s="140"/>
      <c r="AO625" s="140"/>
      <c r="AP625" s="140"/>
      <c r="AQ625" s="140"/>
      <c r="AR625" s="140"/>
      <c r="AS625" s="140"/>
      <c r="AT625" s="140"/>
      <c r="AU625" s="140"/>
      <c r="AV625" s="140"/>
      <c r="AW625" s="140"/>
      <c r="AX625" s="140"/>
      <c r="AY625" s="140"/>
      <c r="AZ625" s="140"/>
      <c r="BA625" s="140"/>
      <c r="BB625" s="140"/>
      <c r="BC625" s="140"/>
      <c r="BD625" s="140"/>
      <c r="BE625" s="140"/>
    </row>
    <row r="626" spans="1:57" ht="15.75">
      <c r="A626" s="140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  <c r="AA626" s="140"/>
      <c r="AB626" s="140"/>
      <c r="AC626" s="140"/>
      <c r="AD626" s="140"/>
      <c r="AE626" s="140"/>
      <c r="AF626" s="140"/>
      <c r="AG626" s="140"/>
      <c r="AH626" s="140"/>
      <c r="AI626" s="140"/>
      <c r="AJ626" s="140"/>
      <c r="AK626" s="140"/>
      <c r="AL626" s="140"/>
      <c r="AM626" s="140"/>
      <c r="AN626" s="140"/>
      <c r="AO626" s="140"/>
      <c r="AP626" s="140"/>
      <c r="AQ626" s="140"/>
      <c r="AR626" s="140"/>
      <c r="AS626" s="140"/>
      <c r="AT626" s="140"/>
      <c r="AU626" s="140"/>
      <c r="AV626" s="140"/>
      <c r="AW626" s="140"/>
      <c r="AX626" s="140"/>
      <c r="AY626" s="140"/>
      <c r="AZ626" s="140"/>
      <c r="BA626" s="140"/>
      <c r="BB626" s="140"/>
      <c r="BC626" s="140"/>
      <c r="BD626" s="140"/>
      <c r="BE626" s="140"/>
    </row>
    <row r="627" spans="1:57" ht="15.75">
      <c r="A627" s="140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  <c r="AA627" s="140"/>
      <c r="AB627" s="140"/>
      <c r="AC627" s="140"/>
      <c r="AD627" s="140"/>
      <c r="AE627" s="140"/>
      <c r="AF627" s="140"/>
      <c r="AG627" s="140"/>
      <c r="AH627" s="140"/>
      <c r="AI627" s="140"/>
      <c r="AJ627" s="140"/>
      <c r="AK627" s="140"/>
      <c r="AL627" s="140"/>
      <c r="AM627" s="140"/>
      <c r="AN627" s="140"/>
      <c r="AO627" s="140"/>
      <c r="AP627" s="140"/>
      <c r="AQ627" s="140"/>
      <c r="AR627" s="140"/>
      <c r="AS627" s="140"/>
      <c r="AT627" s="140"/>
      <c r="AU627" s="140"/>
      <c r="AV627" s="140"/>
      <c r="AW627" s="140"/>
      <c r="AX627" s="140"/>
      <c r="AY627" s="140"/>
      <c r="AZ627" s="140"/>
      <c r="BA627" s="140"/>
      <c r="BB627" s="140"/>
      <c r="BC627" s="140"/>
      <c r="BD627" s="140"/>
      <c r="BE627" s="140"/>
    </row>
    <row r="628" spans="1:57" ht="15.75">
      <c r="A628" s="140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  <c r="AA628" s="140"/>
      <c r="AB628" s="140"/>
      <c r="AC628" s="140"/>
      <c r="AD628" s="140"/>
      <c r="AE628" s="140"/>
      <c r="AF628" s="140"/>
      <c r="AG628" s="140"/>
      <c r="AH628" s="140"/>
      <c r="AI628" s="140"/>
      <c r="AJ628" s="140"/>
      <c r="AK628" s="140"/>
      <c r="AL628" s="140"/>
      <c r="AM628" s="140"/>
      <c r="AN628" s="140"/>
      <c r="AO628" s="140"/>
      <c r="AP628" s="140"/>
      <c r="AQ628" s="140"/>
      <c r="AR628" s="140"/>
      <c r="AS628" s="140"/>
      <c r="AT628" s="140"/>
      <c r="AU628" s="140"/>
      <c r="AV628" s="140"/>
      <c r="AW628" s="140"/>
      <c r="AX628" s="140"/>
      <c r="AY628" s="140"/>
      <c r="AZ628" s="140"/>
      <c r="BA628" s="140"/>
      <c r="BB628" s="140"/>
      <c r="BC628" s="140"/>
      <c r="BD628" s="140"/>
      <c r="BE628" s="140"/>
    </row>
    <row r="629" spans="1:57" ht="15.75">
      <c r="A629" s="140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  <c r="AA629" s="140"/>
      <c r="AB629" s="140"/>
      <c r="AC629" s="140"/>
      <c r="AD629" s="140"/>
      <c r="AE629" s="140"/>
      <c r="AF629" s="140"/>
      <c r="AG629" s="140"/>
      <c r="AH629" s="140"/>
      <c r="AI629" s="140"/>
      <c r="AJ629" s="140"/>
      <c r="AK629" s="140"/>
      <c r="AL629" s="140"/>
      <c r="AM629" s="140"/>
      <c r="AN629" s="140"/>
      <c r="AO629" s="140"/>
      <c r="AP629" s="140"/>
      <c r="AQ629" s="140"/>
      <c r="AR629" s="140"/>
      <c r="AS629" s="140"/>
      <c r="AT629" s="140"/>
      <c r="AU629" s="140"/>
      <c r="AV629" s="140"/>
      <c r="AW629" s="140"/>
      <c r="AX629" s="140"/>
      <c r="AY629" s="140"/>
      <c r="AZ629" s="140"/>
      <c r="BA629" s="140"/>
      <c r="BB629" s="140"/>
      <c r="BC629" s="140"/>
      <c r="BD629" s="140"/>
      <c r="BE629" s="140"/>
    </row>
    <row r="630" spans="1:57" ht="15.75">
      <c r="A630" s="140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  <c r="AA630" s="140"/>
      <c r="AB630" s="140"/>
      <c r="AC630" s="140"/>
      <c r="AD630" s="140"/>
      <c r="AE630" s="140"/>
      <c r="AF630" s="140"/>
      <c r="AG630" s="140"/>
      <c r="AH630" s="140"/>
      <c r="AI630" s="140"/>
      <c r="AJ630" s="140"/>
      <c r="AK630" s="140"/>
      <c r="AL630" s="140"/>
      <c r="AM630" s="140"/>
      <c r="AN630" s="140"/>
      <c r="AO630" s="140"/>
      <c r="AP630" s="140"/>
      <c r="AQ630" s="140"/>
      <c r="AR630" s="140"/>
      <c r="AS630" s="140"/>
      <c r="AT630" s="140"/>
      <c r="AU630" s="140"/>
      <c r="AV630" s="140"/>
      <c r="AW630" s="140"/>
      <c r="AX630" s="140"/>
      <c r="AY630" s="140"/>
      <c r="AZ630" s="140"/>
      <c r="BA630" s="140"/>
      <c r="BB630" s="140"/>
      <c r="BC630" s="140"/>
      <c r="BD630" s="140"/>
      <c r="BE630" s="140"/>
    </row>
    <row r="631" spans="1:57" ht="15.75">
      <c r="A631" s="140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  <c r="AA631" s="140"/>
      <c r="AB631" s="140"/>
      <c r="AC631" s="140"/>
      <c r="AD631" s="140"/>
      <c r="AE631" s="140"/>
      <c r="AF631" s="140"/>
      <c r="AG631" s="140"/>
      <c r="AH631" s="140"/>
      <c r="AI631" s="140"/>
      <c r="AJ631" s="140"/>
      <c r="AK631" s="140"/>
      <c r="AL631" s="140"/>
      <c r="AM631" s="140"/>
      <c r="AN631" s="140"/>
      <c r="AO631" s="140"/>
      <c r="AP631" s="140"/>
      <c r="AQ631" s="140"/>
      <c r="AR631" s="140"/>
      <c r="AS631" s="140"/>
      <c r="AT631" s="140"/>
      <c r="AU631" s="140"/>
      <c r="AV631" s="140"/>
      <c r="AW631" s="140"/>
      <c r="AX631" s="140"/>
      <c r="AY631" s="140"/>
      <c r="AZ631" s="140"/>
      <c r="BA631" s="140"/>
      <c r="BB631" s="140"/>
      <c r="BC631" s="140"/>
      <c r="BD631" s="140"/>
      <c r="BE631" s="140"/>
    </row>
    <row r="632" spans="1:57" ht="15.75">
      <c r="A632" s="140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  <c r="AA632" s="140"/>
      <c r="AB632" s="140"/>
      <c r="AC632" s="140"/>
      <c r="AD632" s="140"/>
      <c r="AE632" s="140"/>
      <c r="AF632" s="140"/>
      <c r="AG632" s="140"/>
      <c r="AH632" s="140"/>
      <c r="AI632" s="140"/>
      <c r="AJ632" s="140"/>
      <c r="AK632" s="140"/>
      <c r="AL632" s="140"/>
      <c r="AM632" s="140"/>
      <c r="AN632" s="140"/>
      <c r="AO632" s="140"/>
      <c r="AP632" s="140"/>
      <c r="AQ632" s="140"/>
      <c r="AR632" s="140"/>
      <c r="AS632" s="140"/>
      <c r="AT632" s="140"/>
      <c r="AU632" s="140"/>
      <c r="AV632" s="140"/>
      <c r="AW632" s="140"/>
      <c r="AX632" s="140"/>
      <c r="AY632" s="140"/>
      <c r="AZ632" s="140"/>
      <c r="BA632" s="140"/>
      <c r="BB632" s="140"/>
      <c r="BC632" s="140"/>
      <c r="BD632" s="140"/>
      <c r="BE632" s="140"/>
    </row>
    <row r="633" spans="1:57" ht="15.75">
      <c r="A633" s="140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  <c r="AA633" s="140"/>
      <c r="AB633" s="140"/>
      <c r="AC633" s="140"/>
      <c r="AD633" s="140"/>
      <c r="AE633" s="140"/>
      <c r="AF633" s="140"/>
      <c r="AG633" s="140"/>
      <c r="AH633" s="140"/>
      <c r="AI633" s="140"/>
      <c r="AJ633" s="140"/>
      <c r="AK633" s="140"/>
      <c r="AL633" s="140"/>
      <c r="AM633" s="140"/>
      <c r="AN633" s="140"/>
      <c r="AO633" s="140"/>
      <c r="AP633" s="140"/>
      <c r="AQ633" s="140"/>
      <c r="AR633" s="140"/>
      <c r="AS633" s="140"/>
      <c r="AT633" s="140"/>
      <c r="AU633" s="140"/>
      <c r="AV633" s="140"/>
      <c r="AW633" s="140"/>
      <c r="AX633" s="140"/>
      <c r="AY633" s="140"/>
      <c r="AZ633" s="140"/>
      <c r="BA633" s="140"/>
      <c r="BB633" s="140"/>
      <c r="BC633" s="140"/>
      <c r="BD633" s="140"/>
      <c r="BE633" s="140"/>
    </row>
    <row r="634" spans="1:57" ht="15.75">
      <c r="A634" s="140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  <c r="AA634" s="140"/>
      <c r="AB634" s="140"/>
      <c r="AC634" s="140"/>
      <c r="AD634" s="140"/>
      <c r="AE634" s="140"/>
      <c r="AF634" s="140"/>
      <c r="AG634" s="140"/>
      <c r="AH634" s="140"/>
      <c r="AI634" s="140"/>
      <c r="AJ634" s="140"/>
      <c r="AK634" s="140"/>
      <c r="AL634" s="140"/>
      <c r="AM634" s="140"/>
      <c r="AN634" s="140"/>
      <c r="AO634" s="140"/>
      <c r="AP634" s="140"/>
      <c r="AQ634" s="140"/>
      <c r="AR634" s="140"/>
      <c r="AS634" s="140"/>
      <c r="AT634" s="140"/>
      <c r="AU634" s="140"/>
      <c r="AV634" s="140"/>
      <c r="AW634" s="140"/>
      <c r="AX634" s="140"/>
      <c r="AY634" s="140"/>
      <c r="AZ634" s="140"/>
      <c r="BA634" s="140"/>
      <c r="BB634" s="140"/>
      <c r="BC634" s="140"/>
      <c r="BD634" s="140"/>
      <c r="BE634" s="140"/>
    </row>
    <row r="635" spans="1:57" ht="15.75">
      <c r="A635" s="140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  <c r="AA635" s="140"/>
      <c r="AB635" s="140"/>
      <c r="AC635" s="140"/>
      <c r="AD635" s="140"/>
      <c r="AE635" s="140"/>
      <c r="AF635" s="140"/>
      <c r="AG635" s="140"/>
      <c r="AH635" s="140"/>
      <c r="AI635" s="140"/>
      <c r="AJ635" s="140"/>
      <c r="AK635" s="140"/>
      <c r="AL635" s="140"/>
      <c r="AM635" s="140"/>
      <c r="AN635" s="140"/>
      <c r="AO635" s="140"/>
      <c r="AP635" s="140"/>
      <c r="AQ635" s="140"/>
      <c r="AR635" s="140"/>
      <c r="AS635" s="140"/>
      <c r="AT635" s="140"/>
      <c r="AU635" s="140"/>
      <c r="AV635" s="140"/>
      <c r="AW635" s="140"/>
      <c r="AX635" s="140"/>
      <c r="AY635" s="140"/>
      <c r="AZ635" s="140"/>
      <c r="BA635" s="140"/>
      <c r="BB635" s="140"/>
      <c r="BC635" s="140"/>
      <c r="BD635" s="140"/>
      <c r="BE635" s="140"/>
    </row>
    <row r="636" spans="1:57" ht="15.75">
      <c r="A636" s="140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  <c r="AA636" s="140"/>
      <c r="AB636" s="140"/>
      <c r="AC636" s="140"/>
      <c r="AD636" s="140"/>
      <c r="AE636" s="140"/>
      <c r="AF636" s="140"/>
      <c r="AG636" s="140"/>
      <c r="AH636" s="140"/>
      <c r="AI636" s="140"/>
      <c r="AJ636" s="140"/>
      <c r="AK636" s="140"/>
      <c r="AL636" s="140"/>
      <c r="AM636" s="140"/>
      <c r="AN636" s="140"/>
      <c r="AO636" s="140"/>
      <c r="AP636" s="140"/>
      <c r="AQ636" s="140"/>
      <c r="AR636" s="140"/>
      <c r="AS636" s="140"/>
      <c r="AT636" s="140"/>
      <c r="AU636" s="140"/>
      <c r="AV636" s="140"/>
      <c r="AW636" s="140"/>
      <c r="AX636" s="140"/>
      <c r="AY636" s="140"/>
      <c r="AZ636" s="140"/>
      <c r="BA636" s="140"/>
      <c r="BB636" s="140"/>
      <c r="BC636" s="140"/>
      <c r="BD636" s="140"/>
      <c r="BE636" s="140"/>
    </row>
    <row r="637" spans="1:57" ht="15.75">
      <c r="A637" s="140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  <c r="AA637" s="140"/>
      <c r="AB637" s="140"/>
      <c r="AC637" s="140"/>
      <c r="AD637" s="140"/>
      <c r="AE637" s="140"/>
      <c r="AF637" s="140"/>
      <c r="AG637" s="140"/>
      <c r="AH637" s="140"/>
      <c r="AI637" s="140"/>
      <c r="AJ637" s="140"/>
      <c r="AK637" s="140"/>
      <c r="AL637" s="140"/>
      <c r="AM637" s="140"/>
      <c r="AN637" s="140"/>
      <c r="AO637" s="140"/>
      <c r="AP637" s="140"/>
      <c r="AQ637" s="140"/>
      <c r="AR637" s="140"/>
      <c r="AS637" s="140"/>
      <c r="AT637" s="140"/>
      <c r="AU637" s="140"/>
      <c r="AV637" s="140"/>
      <c r="AW637" s="140"/>
      <c r="AX637" s="140"/>
      <c r="AY637" s="140"/>
      <c r="AZ637" s="140"/>
      <c r="BA637" s="140"/>
      <c r="BB637" s="140"/>
      <c r="BC637" s="140"/>
      <c r="BD637" s="140"/>
      <c r="BE637" s="140"/>
    </row>
    <row r="638" spans="1:57" ht="15.75">
      <c r="A638" s="140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  <c r="AA638" s="140"/>
      <c r="AB638" s="140"/>
      <c r="AC638" s="140"/>
      <c r="AD638" s="140"/>
      <c r="AE638" s="140"/>
      <c r="AF638" s="140"/>
      <c r="AG638" s="140"/>
      <c r="AH638" s="140"/>
      <c r="AI638" s="140"/>
      <c r="AJ638" s="140"/>
      <c r="AK638" s="140"/>
      <c r="AL638" s="140"/>
      <c r="AM638" s="140"/>
      <c r="AN638" s="140"/>
      <c r="AO638" s="140"/>
      <c r="AP638" s="140"/>
      <c r="AQ638" s="140"/>
      <c r="AR638" s="140"/>
      <c r="AS638" s="140"/>
      <c r="AT638" s="140"/>
      <c r="AU638" s="140"/>
      <c r="AV638" s="140"/>
      <c r="AW638" s="140"/>
      <c r="AX638" s="140"/>
      <c r="AY638" s="140"/>
      <c r="AZ638" s="140"/>
      <c r="BA638" s="140"/>
      <c r="BB638" s="140"/>
      <c r="BC638" s="140"/>
      <c r="BD638" s="140"/>
      <c r="BE638" s="140"/>
    </row>
    <row r="639" spans="1:57" ht="15.75">
      <c r="A639" s="140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  <c r="AA639" s="140"/>
      <c r="AB639" s="140"/>
      <c r="AC639" s="140"/>
      <c r="AD639" s="140"/>
      <c r="AE639" s="140"/>
      <c r="AF639" s="140"/>
      <c r="AG639" s="140"/>
      <c r="AH639" s="140"/>
      <c r="AI639" s="140"/>
      <c r="AJ639" s="140"/>
      <c r="AK639" s="140"/>
      <c r="AL639" s="140"/>
      <c r="AM639" s="140"/>
      <c r="AN639" s="140"/>
      <c r="AO639" s="140"/>
      <c r="AP639" s="140"/>
      <c r="AQ639" s="140"/>
      <c r="AR639" s="140"/>
      <c r="AS639" s="140"/>
      <c r="AT639" s="140"/>
      <c r="AU639" s="140"/>
      <c r="AV639" s="140"/>
      <c r="AW639" s="140"/>
      <c r="AX639" s="140"/>
      <c r="AY639" s="140"/>
      <c r="AZ639" s="140"/>
      <c r="BA639" s="140"/>
      <c r="BB639" s="140"/>
      <c r="BC639" s="140"/>
      <c r="BD639" s="140"/>
      <c r="BE639" s="140"/>
    </row>
    <row r="640" spans="1:57" ht="15.75">
      <c r="A640" s="140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  <c r="AA640" s="140"/>
      <c r="AB640" s="140"/>
      <c r="AC640" s="140"/>
      <c r="AD640" s="140"/>
      <c r="AE640" s="140"/>
      <c r="AF640" s="140"/>
      <c r="AG640" s="140"/>
      <c r="AH640" s="140"/>
      <c r="AI640" s="140"/>
      <c r="AJ640" s="140"/>
      <c r="AK640" s="140"/>
      <c r="AL640" s="140"/>
      <c r="AM640" s="140"/>
      <c r="AN640" s="140"/>
      <c r="AO640" s="140"/>
      <c r="AP640" s="140"/>
      <c r="AQ640" s="140"/>
      <c r="AR640" s="140"/>
      <c r="AS640" s="140"/>
      <c r="AT640" s="140"/>
      <c r="AU640" s="140"/>
      <c r="AV640" s="140"/>
      <c r="AW640" s="140"/>
      <c r="AX640" s="140"/>
      <c r="AY640" s="140"/>
      <c r="AZ640" s="140"/>
      <c r="BA640" s="140"/>
      <c r="BB640" s="140"/>
      <c r="BC640" s="140"/>
      <c r="BD640" s="140"/>
      <c r="BE640" s="140"/>
    </row>
    <row r="641" spans="1:57" ht="15.75">
      <c r="A641" s="140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  <c r="AA641" s="140"/>
      <c r="AB641" s="140"/>
      <c r="AC641" s="140"/>
      <c r="AD641" s="140"/>
      <c r="AE641" s="140"/>
      <c r="AF641" s="140"/>
      <c r="AG641" s="140"/>
      <c r="AH641" s="140"/>
      <c r="AI641" s="140"/>
      <c r="AJ641" s="140"/>
      <c r="AK641" s="140"/>
      <c r="AL641" s="140"/>
      <c r="AM641" s="140"/>
      <c r="AN641" s="140"/>
      <c r="AO641" s="140"/>
      <c r="AP641" s="140"/>
      <c r="AQ641" s="140"/>
      <c r="AR641" s="140"/>
      <c r="AS641" s="140"/>
      <c r="AT641" s="140"/>
      <c r="AU641" s="140"/>
      <c r="AV641" s="140"/>
      <c r="AW641" s="140"/>
      <c r="AX641" s="140"/>
      <c r="AY641" s="140"/>
      <c r="AZ641" s="140"/>
      <c r="BA641" s="140"/>
      <c r="BB641" s="140"/>
      <c r="BC641" s="140"/>
      <c r="BD641" s="140"/>
      <c r="BE641" s="140"/>
    </row>
    <row r="642" spans="1:57" ht="15.75">
      <c r="A642" s="140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  <c r="AA642" s="140"/>
      <c r="AB642" s="140"/>
      <c r="AC642" s="140"/>
      <c r="AD642" s="140"/>
      <c r="AE642" s="140"/>
      <c r="AF642" s="140"/>
      <c r="AG642" s="140"/>
      <c r="AH642" s="140"/>
      <c r="AI642" s="140"/>
      <c r="AJ642" s="140"/>
      <c r="AK642" s="140"/>
      <c r="AL642" s="140"/>
      <c r="AM642" s="140"/>
      <c r="AN642" s="140"/>
      <c r="AO642" s="140"/>
      <c r="AP642" s="140"/>
      <c r="AQ642" s="140"/>
      <c r="AR642" s="140"/>
      <c r="AS642" s="140"/>
      <c r="AT642" s="140"/>
      <c r="AU642" s="140"/>
      <c r="AV642" s="140"/>
      <c r="AW642" s="140"/>
      <c r="AX642" s="140"/>
      <c r="AY642" s="140"/>
      <c r="AZ642" s="140"/>
      <c r="BA642" s="140"/>
      <c r="BB642" s="140"/>
      <c r="BC642" s="140"/>
      <c r="BD642" s="140"/>
      <c r="BE642" s="140"/>
    </row>
    <row r="643" spans="1:57" ht="15.75">
      <c r="A643" s="140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  <c r="AA643" s="140"/>
      <c r="AB643" s="140"/>
      <c r="AC643" s="140"/>
      <c r="AD643" s="140"/>
      <c r="AE643" s="140"/>
      <c r="AF643" s="140"/>
      <c r="AG643" s="140"/>
      <c r="AH643" s="140"/>
      <c r="AI643" s="140"/>
      <c r="AJ643" s="140"/>
      <c r="AK643" s="140"/>
      <c r="AL643" s="140"/>
      <c r="AM643" s="140"/>
      <c r="AN643" s="140"/>
      <c r="AO643" s="140"/>
      <c r="AP643" s="140"/>
      <c r="AQ643" s="140"/>
      <c r="AR643" s="140"/>
      <c r="AS643" s="140"/>
      <c r="AT643" s="140"/>
      <c r="AU643" s="140"/>
      <c r="AV643" s="140"/>
      <c r="AW643" s="140"/>
      <c r="AX643" s="140"/>
      <c r="AY643" s="140"/>
      <c r="AZ643" s="140"/>
      <c r="BA643" s="140"/>
      <c r="BB643" s="140"/>
      <c r="BC643" s="140"/>
      <c r="BD643" s="140"/>
      <c r="BE643" s="140"/>
    </row>
    <row r="644" spans="1:57" ht="15.75">
      <c r="A644" s="140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  <c r="AA644" s="140"/>
      <c r="AB644" s="140"/>
      <c r="AC644" s="140"/>
      <c r="AD644" s="140"/>
      <c r="AE644" s="140"/>
      <c r="AF644" s="140"/>
      <c r="AG644" s="140"/>
      <c r="AH644" s="140"/>
      <c r="AI644" s="140"/>
      <c r="AJ644" s="140"/>
      <c r="AK644" s="140"/>
      <c r="AL644" s="140"/>
      <c r="AM644" s="140"/>
      <c r="AN644" s="140"/>
      <c r="AO644" s="140"/>
      <c r="AP644" s="140"/>
      <c r="AQ644" s="140"/>
      <c r="AR644" s="140"/>
      <c r="AS644" s="140"/>
      <c r="AT644" s="140"/>
      <c r="AU644" s="140"/>
      <c r="AV644" s="140"/>
      <c r="AW644" s="140"/>
      <c r="AX644" s="140"/>
      <c r="AY644" s="140"/>
      <c r="AZ644" s="140"/>
      <c r="BA644" s="140"/>
      <c r="BB644" s="140"/>
      <c r="BC644" s="140"/>
      <c r="BD644" s="140"/>
      <c r="BE644" s="140"/>
    </row>
    <row r="645" spans="1:57" ht="15.75">
      <c r="A645" s="140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  <c r="AA645" s="140"/>
      <c r="AB645" s="140"/>
      <c r="AC645" s="140"/>
      <c r="AD645" s="140"/>
      <c r="AE645" s="140"/>
      <c r="AF645" s="140"/>
      <c r="AG645" s="140"/>
      <c r="AH645" s="140"/>
      <c r="AI645" s="140"/>
      <c r="AJ645" s="140"/>
      <c r="AK645" s="140"/>
      <c r="AL645" s="140"/>
      <c r="AM645" s="140"/>
      <c r="AN645" s="140"/>
      <c r="AO645" s="140"/>
      <c r="AP645" s="140"/>
      <c r="AQ645" s="140"/>
      <c r="AR645" s="140"/>
      <c r="AS645" s="140"/>
      <c r="AT645" s="140"/>
      <c r="AU645" s="140"/>
      <c r="AV645" s="140"/>
      <c r="AW645" s="140"/>
      <c r="AX645" s="140"/>
      <c r="AY645" s="140"/>
      <c r="AZ645" s="140"/>
      <c r="BA645" s="140"/>
      <c r="BB645" s="140"/>
      <c r="BC645" s="140"/>
      <c r="BD645" s="140"/>
      <c r="BE645" s="140"/>
    </row>
    <row r="646" spans="1:57" ht="15.75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  <c r="AA646" s="140"/>
      <c r="AB646" s="140"/>
      <c r="AC646" s="140"/>
      <c r="AD646" s="140"/>
      <c r="AE646" s="140"/>
      <c r="AF646" s="140"/>
      <c r="AG646" s="140"/>
      <c r="AH646" s="140"/>
      <c r="AI646" s="140"/>
      <c r="AJ646" s="140"/>
      <c r="AK646" s="140"/>
      <c r="AL646" s="140"/>
      <c r="AM646" s="140"/>
      <c r="AN646" s="140"/>
      <c r="AO646" s="140"/>
      <c r="AP646" s="140"/>
      <c r="AQ646" s="140"/>
      <c r="AR646" s="140"/>
      <c r="AS646" s="140"/>
      <c r="AT646" s="140"/>
      <c r="AU646" s="140"/>
      <c r="AV646" s="140"/>
      <c r="AW646" s="140"/>
      <c r="AX646" s="140"/>
      <c r="AY646" s="140"/>
      <c r="AZ646" s="140"/>
      <c r="BA646" s="140"/>
      <c r="BB646" s="140"/>
      <c r="BC646" s="140"/>
      <c r="BD646" s="140"/>
      <c r="BE646" s="140"/>
    </row>
    <row r="647" spans="1:57" ht="15.75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  <c r="AA647" s="140"/>
      <c r="AB647" s="140"/>
      <c r="AC647" s="140"/>
      <c r="AD647" s="140"/>
      <c r="AE647" s="140"/>
      <c r="AF647" s="140"/>
      <c r="AG647" s="140"/>
      <c r="AH647" s="140"/>
      <c r="AI647" s="140"/>
      <c r="AJ647" s="140"/>
      <c r="AK647" s="140"/>
      <c r="AL647" s="140"/>
      <c r="AM647" s="140"/>
      <c r="AN647" s="140"/>
      <c r="AO647" s="140"/>
      <c r="AP647" s="140"/>
      <c r="AQ647" s="140"/>
      <c r="AR647" s="140"/>
      <c r="AS647" s="140"/>
      <c r="AT647" s="140"/>
      <c r="AU647" s="140"/>
      <c r="AV647" s="140"/>
      <c r="AW647" s="140"/>
      <c r="AX647" s="140"/>
      <c r="AY647" s="140"/>
      <c r="AZ647" s="140"/>
      <c r="BA647" s="140"/>
      <c r="BB647" s="140"/>
      <c r="BC647" s="140"/>
      <c r="BD647" s="140"/>
      <c r="BE647" s="140"/>
    </row>
    <row r="648" spans="1:57" ht="15.75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  <c r="AA648" s="140"/>
      <c r="AB648" s="140"/>
      <c r="AC648" s="140"/>
      <c r="AD648" s="140"/>
      <c r="AE648" s="140"/>
      <c r="AF648" s="140"/>
      <c r="AG648" s="140"/>
      <c r="AH648" s="140"/>
      <c r="AI648" s="140"/>
      <c r="AJ648" s="140"/>
      <c r="AK648" s="140"/>
      <c r="AL648" s="140"/>
      <c r="AM648" s="140"/>
      <c r="AN648" s="140"/>
      <c r="AO648" s="140"/>
      <c r="AP648" s="140"/>
      <c r="AQ648" s="140"/>
      <c r="AR648" s="140"/>
      <c r="AS648" s="140"/>
      <c r="AT648" s="140"/>
      <c r="AU648" s="140"/>
      <c r="AV648" s="140"/>
      <c r="AW648" s="140"/>
      <c r="AX648" s="140"/>
      <c r="AY648" s="140"/>
      <c r="AZ648" s="140"/>
      <c r="BA648" s="140"/>
      <c r="BB648" s="140"/>
      <c r="BC648" s="140"/>
      <c r="BD648" s="140"/>
      <c r="BE648" s="140"/>
    </row>
    <row r="649" spans="1:57" ht="15.75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  <c r="AA649" s="140"/>
      <c r="AB649" s="140"/>
      <c r="AC649" s="140"/>
      <c r="AD649" s="140"/>
      <c r="AE649" s="140"/>
      <c r="AF649" s="140"/>
      <c r="AG649" s="140"/>
      <c r="AH649" s="140"/>
      <c r="AI649" s="140"/>
      <c r="AJ649" s="140"/>
      <c r="AK649" s="140"/>
      <c r="AL649" s="140"/>
      <c r="AM649" s="140"/>
      <c r="AN649" s="140"/>
      <c r="AO649" s="140"/>
      <c r="AP649" s="140"/>
      <c r="AQ649" s="140"/>
      <c r="AR649" s="140"/>
      <c r="AS649" s="140"/>
      <c r="AT649" s="140"/>
      <c r="AU649" s="140"/>
      <c r="AV649" s="140"/>
      <c r="AW649" s="140"/>
      <c r="AX649" s="140"/>
      <c r="AY649" s="140"/>
      <c r="AZ649" s="140"/>
      <c r="BA649" s="140"/>
      <c r="BB649" s="140"/>
      <c r="BC649" s="140"/>
      <c r="BD649" s="140"/>
      <c r="BE649" s="140"/>
    </row>
    <row r="650" spans="1:57" ht="15.75">
      <c r="A650" s="140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  <c r="AA650" s="140"/>
      <c r="AB650" s="140"/>
      <c r="AC650" s="140"/>
      <c r="AD650" s="140"/>
      <c r="AE650" s="140"/>
      <c r="AF650" s="140"/>
      <c r="AG650" s="140"/>
      <c r="AH650" s="140"/>
      <c r="AI650" s="140"/>
      <c r="AJ650" s="140"/>
      <c r="AK650" s="140"/>
      <c r="AL650" s="140"/>
      <c r="AM650" s="140"/>
      <c r="AN650" s="140"/>
      <c r="AO650" s="140"/>
      <c r="AP650" s="140"/>
      <c r="AQ650" s="140"/>
      <c r="AR650" s="140"/>
      <c r="AS650" s="140"/>
      <c r="AT650" s="140"/>
      <c r="AU650" s="140"/>
      <c r="AV650" s="140"/>
      <c r="AW650" s="140"/>
      <c r="AX650" s="140"/>
      <c r="AY650" s="140"/>
      <c r="AZ650" s="140"/>
      <c r="BA650" s="140"/>
      <c r="BB650" s="140"/>
      <c r="BC650" s="140"/>
      <c r="BD650" s="140"/>
      <c r="BE650" s="140"/>
    </row>
    <row r="651" spans="1:57" ht="15.75">
      <c r="A651" s="140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  <c r="AB651" s="140"/>
      <c r="AC651" s="140"/>
      <c r="AD651" s="140"/>
      <c r="AE651" s="140"/>
      <c r="AF651" s="140"/>
      <c r="AG651" s="140"/>
      <c r="AH651" s="140"/>
      <c r="AI651" s="140"/>
      <c r="AJ651" s="140"/>
      <c r="AK651" s="140"/>
      <c r="AL651" s="140"/>
      <c r="AM651" s="140"/>
      <c r="AN651" s="140"/>
      <c r="AO651" s="140"/>
      <c r="AP651" s="140"/>
      <c r="AQ651" s="140"/>
      <c r="AR651" s="140"/>
      <c r="AS651" s="140"/>
      <c r="AT651" s="140"/>
      <c r="AU651" s="140"/>
      <c r="AV651" s="140"/>
      <c r="AW651" s="140"/>
      <c r="AX651" s="140"/>
      <c r="AY651" s="140"/>
      <c r="AZ651" s="140"/>
      <c r="BA651" s="140"/>
      <c r="BB651" s="140"/>
      <c r="BC651" s="140"/>
      <c r="BD651" s="140"/>
      <c r="BE651" s="140"/>
    </row>
    <row r="652" spans="1:57" ht="15.75">
      <c r="A652" s="140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  <c r="AA652" s="140"/>
      <c r="AB652" s="140"/>
      <c r="AC652" s="140"/>
      <c r="AD652" s="140"/>
      <c r="AE652" s="140"/>
      <c r="AF652" s="140"/>
      <c r="AG652" s="140"/>
      <c r="AH652" s="140"/>
      <c r="AI652" s="140"/>
      <c r="AJ652" s="140"/>
      <c r="AK652" s="140"/>
      <c r="AL652" s="140"/>
      <c r="AM652" s="140"/>
      <c r="AN652" s="140"/>
      <c r="AO652" s="140"/>
      <c r="AP652" s="140"/>
      <c r="AQ652" s="140"/>
      <c r="AR652" s="140"/>
      <c r="AS652" s="140"/>
      <c r="AT652" s="140"/>
      <c r="AU652" s="140"/>
      <c r="AV652" s="140"/>
      <c r="AW652" s="140"/>
      <c r="AX652" s="140"/>
      <c r="AY652" s="140"/>
      <c r="AZ652" s="140"/>
      <c r="BA652" s="140"/>
      <c r="BB652" s="140"/>
      <c r="BC652" s="140"/>
      <c r="BD652" s="140"/>
      <c r="BE652" s="140"/>
    </row>
    <row r="653" spans="1:57" ht="15.75">
      <c r="A653" s="140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  <c r="AA653" s="140"/>
      <c r="AB653" s="140"/>
      <c r="AC653" s="140"/>
      <c r="AD653" s="140"/>
      <c r="AE653" s="140"/>
      <c r="AF653" s="140"/>
      <c r="AG653" s="140"/>
      <c r="AH653" s="140"/>
      <c r="AI653" s="140"/>
      <c r="AJ653" s="140"/>
      <c r="AK653" s="140"/>
      <c r="AL653" s="140"/>
      <c r="AM653" s="140"/>
      <c r="AN653" s="140"/>
      <c r="AO653" s="140"/>
      <c r="AP653" s="140"/>
      <c r="AQ653" s="140"/>
      <c r="AR653" s="140"/>
      <c r="AS653" s="140"/>
      <c r="AT653" s="140"/>
      <c r="AU653" s="140"/>
      <c r="AV653" s="140"/>
      <c r="AW653" s="140"/>
      <c r="AX653" s="140"/>
      <c r="AY653" s="140"/>
      <c r="AZ653" s="140"/>
      <c r="BA653" s="140"/>
      <c r="BB653" s="140"/>
      <c r="BC653" s="140"/>
      <c r="BD653" s="140"/>
      <c r="BE653" s="140"/>
    </row>
    <row r="654" spans="1:57" ht="15.75">
      <c r="A654" s="140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  <c r="AA654" s="140"/>
      <c r="AB654" s="140"/>
      <c r="AC654" s="140"/>
      <c r="AD654" s="140"/>
      <c r="AE654" s="140"/>
      <c r="AF654" s="140"/>
      <c r="AG654" s="140"/>
      <c r="AH654" s="140"/>
      <c r="AI654" s="140"/>
      <c r="AJ654" s="140"/>
      <c r="AK654" s="140"/>
      <c r="AL654" s="140"/>
      <c r="AM654" s="140"/>
      <c r="AN654" s="140"/>
      <c r="AO654" s="140"/>
      <c r="AP654" s="140"/>
      <c r="AQ654" s="140"/>
      <c r="AR654" s="140"/>
      <c r="AS654" s="140"/>
      <c r="AT654" s="140"/>
      <c r="AU654" s="140"/>
      <c r="AV654" s="140"/>
      <c r="AW654" s="140"/>
      <c r="AX654" s="140"/>
      <c r="AY654" s="140"/>
      <c r="AZ654" s="140"/>
      <c r="BA654" s="140"/>
      <c r="BB654" s="140"/>
      <c r="BC654" s="140"/>
      <c r="BD654" s="140"/>
      <c r="BE654" s="140"/>
    </row>
    <row r="655" spans="1:57" ht="15.75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  <c r="AA655" s="140"/>
      <c r="AB655" s="140"/>
      <c r="AC655" s="140"/>
      <c r="AD655" s="140"/>
      <c r="AE655" s="140"/>
      <c r="AF655" s="140"/>
      <c r="AG655" s="140"/>
      <c r="AH655" s="140"/>
      <c r="AI655" s="140"/>
      <c r="AJ655" s="140"/>
      <c r="AK655" s="140"/>
      <c r="AL655" s="140"/>
      <c r="AM655" s="140"/>
      <c r="AN655" s="140"/>
      <c r="AO655" s="140"/>
      <c r="AP655" s="140"/>
      <c r="AQ655" s="140"/>
      <c r="AR655" s="140"/>
      <c r="AS655" s="140"/>
      <c r="AT655" s="140"/>
      <c r="AU655" s="140"/>
      <c r="AV655" s="140"/>
      <c r="AW655" s="140"/>
      <c r="AX655" s="140"/>
      <c r="AY655" s="140"/>
      <c r="AZ655" s="140"/>
      <c r="BA655" s="140"/>
      <c r="BB655" s="140"/>
      <c r="BC655" s="140"/>
      <c r="BD655" s="140"/>
      <c r="BE655" s="140"/>
    </row>
    <row r="656" spans="1:57" ht="15.75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  <c r="AA656" s="140"/>
      <c r="AB656" s="140"/>
      <c r="AC656" s="140"/>
      <c r="AD656" s="140"/>
      <c r="AE656" s="140"/>
      <c r="AF656" s="140"/>
      <c r="AG656" s="140"/>
      <c r="AH656" s="140"/>
      <c r="AI656" s="140"/>
      <c r="AJ656" s="140"/>
      <c r="AK656" s="140"/>
      <c r="AL656" s="140"/>
      <c r="AM656" s="140"/>
      <c r="AN656" s="140"/>
      <c r="AO656" s="140"/>
      <c r="AP656" s="140"/>
      <c r="AQ656" s="140"/>
      <c r="AR656" s="140"/>
      <c r="AS656" s="140"/>
      <c r="AT656" s="140"/>
      <c r="AU656" s="140"/>
      <c r="AV656" s="140"/>
      <c r="AW656" s="140"/>
      <c r="AX656" s="140"/>
      <c r="AY656" s="140"/>
      <c r="AZ656" s="140"/>
      <c r="BA656" s="140"/>
      <c r="BB656" s="140"/>
      <c r="BC656" s="140"/>
      <c r="BD656" s="140"/>
      <c r="BE656" s="140"/>
    </row>
    <row r="657" spans="1:57" ht="15.75">
      <c r="A657" s="140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  <c r="AB657" s="140"/>
      <c r="AC657" s="140"/>
      <c r="AD657" s="140"/>
      <c r="AE657" s="140"/>
      <c r="AF657" s="140"/>
      <c r="AG657" s="140"/>
      <c r="AH657" s="140"/>
      <c r="AI657" s="140"/>
      <c r="AJ657" s="140"/>
      <c r="AK657" s="140"/>
      <c r="AL657" s="140"/>
      <c r="AM657" s="140"/>
      <c r="AN657" s="140"/>
      <c r="AO657" s="140"/>
      <c r="AP657" s="140"/>
      <c r="AQ657" s="140"/>
      <c r="AR657" s="140"/>
      <c r="AS657" s="140"/>
      <c r="AT657" s="140"/>
      <c r="AU657" s="140"/>
      <c r="AV657" s="140"/>
      <c r="AW657" s="140"/>
      <c r="AX657" s="140"/>
      <c r="AY657" s="140"/>
      <c r="AZ657" s="140"/>
      <c r="BA657" s="140"/>
      <c r="BB657" s="140"/>
      <c r="BC657" s="140"/>
      <c r="BD657" s="140"/>
      <c r="BE657" s="140"/>
    </row>
    <row r="658" spans="1:57" ht="15.75">
      <c r="A658" s="140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  <c r="AA658" s="140"/>
      <c r="AB658" s="140"/>
      <c r="AC658" s="140"/>
      <c r="AD658" s="140"/>
      <c r="AE658" s="140"/>
      <c r="AF658" s="140"/>
      <c r="AG658" s="140"/>
      <c r="AH658" s="140"/>
      <c r="AI658" s="140"/>
      <c r="AJ658" s="140"/>
      <c r="AK658" s="140"/>
      <c r="AL658" s="140"/>
      <c r="AM658" s="140"/>
      <c r="AN658" s="140"/>
      <c r="AO658" s="140"/>
      <c r="AP658" s="140"/>
      <c r="AQ658" s="140"/>
      <c r="AR658" s="140"/>
      <c r="AS658" s="140"/>
      <c r="AT658" s="140"/>
      <c r="AU658" s="140"/>
      <c r="AV658" s="140"/>
      <c r="AW658" s="140"/>
      <c r="AX658" s="140"/>
      <c r="AY658" s="140"/>
      <c r="AZ658" s="140"/>
      <c r="BA658" s="140"/>
      <c r="BB658" s="140"/>
      <c r="BC658" s="140"/>
      <c r="BD658" s="140"/>
      <c r="BE658" s="140"/>
    </row>
    <row r="659" spans="1:57" ht="15.75">
      <c r="A659" s="140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  <c r="AA659" s="140"/>
      <c r="AB659" s="140"/>
      <c r="AC659" s="140"/>
      <c r="AD659" s="140"/>
      <c r="AE659" s="140"/>
      <c r="AF659" s="140"/>
      <c r="AG659" s="140"/>
      <c r="AH659" s="140"/>
      <c r="AI659" s="140"/>
      <c r="AJ659" s="140"/>
      <c r="AK659" s="140"/>
      <c r="AL659" s="140"/>
      <c r="AM659" s="140"/>
      <c r="AN659" s="140"/>
      <c r="AO659" s="140"/>
      <c r="AP659" s="140"/>
      <c r="AQ659" s="140"/>
      <c r="AR659" s="140"/>
      <c r="AS659" s="140"/>
      <c r="AT659" s="140"/>
      <c r="AU659" s="140"/>
      <c r="AV659" s="140"/>
      <c r="AW659" s="140"/>
      <c r="AX659" s="140"/>
      <c r="AY659" s="140"/>
      <c r="AZ659" s="140"/>
      <c r="BA659" s="140"/>
      <c r="BB659" s="140"/>
      <c r="BC659" s="140"/>
      <c r="BD659" s="140"/>
      <c r="BE659" s="140"/>
    </row>
    <row r="660" spans="1:57" ht="15.75">
      <c r="A660" s="140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  <c r="AA660" s="140"/>
      <c r="AB660" s="140"/>
      <c r="AC660" s="140"/>
      <c r="AD660" s="140"/>
      <c r="AE660" s="140"/>
      <c r="AF660" s="140"/>
      <c r="AG660" s="140"/>
      <c r="AH660" s="140"/>
      <c r="AI660" s="140"/>
      <c r="AJ660" s="140"/>
      <c r="AK660" s="140"/>
      <c r="AL660" s="140"/>
      <c r="AM660" s="140"/>
      <c r="AN660" s="140"/>
      <c r="AO660" s="140"/>
      <c r="AP660" s="140"/>
      <c r="AQ660" s="140"/>
      <c r="AR660" s="140"/>
      <c r="AS660" s="140"/>
      <c r="AT660" s="140"/>
      <c r="AU660" s="140"/>
      <c r="AV660" s="140"/>
      <c r="AW660" s="140"/>
      <c r="AX660" s="140"/>
      <c r="AY660" s="140"/>
      <c r="AZ660" s="140"/>
      <c r="BA660" s="140"/>
      <c r="BB660" s="140"/>
      <c r="BC660" s="140"/>
      <c r="BD660" s="140"/>
      <c r="BE660" s="140"/>
    </row>
    <row r="661" spans="1:57" ht="15.75">
      <c r="A661" s="140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  <c r="AA661" s="140"/>
      <c r="AB661" s="140"/>
      <c r="AC661" s="140"/>
      <c r="AD661" s="140"/>
      <c r="AE661" s="140"/>
      <c r="AF661" s="140"/>
      <c r="AG661" s="140"/>
      <c r="AH661" s="140"/>
      <c r="AI661" s="140"/>
      <c r="AJ661" s="140"/>
      <c r="AK661" s="140"/>
      <c r="AL661" s="140"/>
      <c r="AM661" s="140"/>
      <c r="AN661" s="140"/>
      <c r="AO661" s="140"/>
      <c r="AP661" s="140"/>
      <c r="AQ661" s="140"/>
      <c r="AR661" s="140"/>
      <c r="AS661" s="140"/>
      <c r="AT661" s="140"/>
      <c r="AU661" s="140"/>
      <c r="AV661" s="140"/>
      <c r="AW661" s="140"/>
      <c r="AX661" s="140"/>
      <c r="AY661" s="140"/>
      <c r="AZ661" s="140"/>
      <c r="BA661" s="140"/>
      <c r="BB661" s="140"/>
      <c r="BC661" s="140"/>
      <c r="BD661" s="140"/>
      <c r="BE661" s="140"/>
    </row>
    <row r="662" spans="1:57" ht="15.75">
      <c r="A662" s="140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  <c r="AA662" s="140"/>
      <c r="AB662" s="140"/>
      <c r="AC662" s="140"/>
      <c r="AD662" s="140"/>
      <c r="AE662" s="140"/>
      <c r="AF662" s="140"/>
      <c r="AG662" s="140"/>
      <c r="AH662" s="140"/>
      <c r="AI662" s="140"/>
      <c r="AJ662" s="140"/>
      <c r="AK662" s="140"/>
      <c r="AL662" s="140"/>
      <c r="AM662" s="140"/>
      <c r="AN662" s="140"/>
      <c r="AO662" s="140"/>
      <c r="AP662" s="140"/>
      <c r="AQ662" s="140"/>
      <c r="AR662" s="140"/>
      <c r="AS662" s="140"/>
      <c r="AT662" s="140"/>
      <c r="AU662" s="140"/>
      <c r="AV662" s="140"/>
      <c r="AW662" s="140"/>
      <c r="AX662" s="140"/>
      <c r="AY662" s="140"/>
      <c r="AZ662" s="140"/>
      <c r="BA662" s="140"/>
      <c r="BB662" s="140"/>
      <c r="BC662" s="140"/>
      <c r="BD662" s="140"/>
      <c r="BE662" s="140"/>
    </row>
    <row r="663" spans="1:57" ht="15.75">
      <c r="A663" s="140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  <c r="AB663" s="140"/>
      <c r="AC663" s="140"/>
      <c r="AD663" s="140"/>
      <c r="AE663" s="140"/>
      <c r="AF663" s="140"/>
      <c r="AG663" s="140"/>
      <c r="AH663" s="140"/>
      <c r="AI663" s="140"/>
      <c r="AJ663" s="140"/>
      <c r="AK663" s="140"/>
      <c r="AL663" s="140"/>
      <c r="AM663" s="140"/>
      <c r="AN663" s="140"/>
      <c r="AO663" s="140"/>
      <c r="AP663" s="140"/>
      <c r="AQ663" s="140"/>
      <c r="AR663" s="140"/>
      <c r="AS663" s="140"/>
      <c r="AT663" s="140"/>
      <c r="AU663" s="140"/>
      <c r="AV663" s="140"/>
      <c r="AW663" s="140"/>
      <c r="AX663" s="140"/>
      <c r="AY663" s="140"/>
      <c r="AZ663" s="140"/>
      <c r="BA663" s="140"/>
      <c r="BB663" s="140"/>
      <c r="BC663" s="140"/>
      <c r="BD663" s="140"/>
      <c r="BE663" s="140"/>
    </row>
    <row r="664" spans="1:57" ht="15.75">
      <c r="A664" s="140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  <c r="AA664" s="140"/>
      <c r="AB664" s="140"/>
      <c r="AC664" s="140"/>
      <c r="AD664" s="140"/>
      <c r="AE664" s="140"/>
      <c r="AF664" s="140"/>
      <c r="AG664" s="140"/>
      <c r="AH664" s="140"/>
      <c r="AI664" s="140"/>
      <c r="AJ664" s="140"/>
      <c r="AK664" s="140"/>
      <c r="AL664" s="140"/>
      <c r="AM664" s="140"/>
      <c r="AN664" s="140"/>
      <c r="AO664" s="140"/>
      <c r="AP664" s="140"/>
      <c r="AQ664" s="140"/>
      <c r="AR664" s="140"/>
      <c r="AS664" s="140"/>
      <c r="AT664" s="140"/>
      <c r="AU664" s="140"/>
      <c r="AV664" s="140"/>
      <c r="AW664" s="140"/>
      <c r="AX664" s="140"/>
      <c r="AY664" s="140"/>
      <c r="AZ664" s="140"/>
      <c r="BA664" s="140"/>
      <c r="BB664" s="140"/>
      <c r="BC664" s="140"/>
      <c r="BD664" s="140"/>
      <c r="BE664" s="140"/>
    </row>
    <row r="665" spans="1:57" ht="15.75">
      <c r="A665" s="140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  <c r="AA665" s="140"/>
      <c r="AB665" s="140"/>
      <c r="AC665" s="140"/>
      <c r="AD665" s="140"/>
      <c r="AE665" s="140"/>
      <c r="AF665" s="140"/>
      <c r="AG665" s="140"/>
      <c r="AH665" s="140"/>
      <c r="AI665" s="140"/>
      <c r="AJ665" s="140"/>
      <c r="AK665" s="140"/>
      <c r="AL665" s="140"/>
      <c r="AM665" s="140"/>
      <c r="AN665" s="140"/>
      <c r="AO665" s="140"/>
      <c r="AP665" s="140"/>
      <c r="AQ665" s="140"/>
      <c r="AR665" s="140"/>
      <c r="AS665" s="140"/>
      <c r="AT665" s="140"/>
      <c r="AU665" s="140"/>
      <c r="AV665" s="140"/>
      <c r="AW665" s="140"/>
      <c r="AX665" s="140"/>
      <c r="AY665" s="140"/>
      <c r="AZ665" s="140"/>
      <c r="BA665" s="140"/>
      <c r="BB665" s="140"/>
      <c r="BC665" s="140"/>
      <c r="BD665" s="140"/>
      <c r="BE665" s="140"/>
    </row>
    <row r="666" spans="1:57" ht="15.75">
      <c r="A666" s="140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  <c r="AA666" s="140"/>
      <c r="AB666" s="140"/>
      <c r="AC666" s="140"/>
      <c r="AD666" s="140"/>
      <c r="AE666" s="140"/>
      <c r="AF666" s="140"/>
      <c r="AG666" s="140"/>
      <c r="AH666" s="140"/>
      <c r="AI666" s="140"/>
      <c r="AJ666" s="140"/>
      <c r="AK666" s="140"/>
      <c r="AL666" s="140"/>
      <c r="AM666" s="140"/>
      <c r="AN666" s="140"/>
      <c r="AO666" s="140"/>
      <c r="AP666" s="140"/>
      <c r="AQ666" s="140"/>
      <c r="AR666" s="140"/>
      <c r="AS666" s="140"/>
      <c r="AT666" s="140"/>
      <c r="AU666" s="140"/>
      <c r="AV666" s="140"/>
      <c r="AW666" s="140"/>
      <c r="AX666" s="140"/>
      <c r="AY666" s="140"/>
      <c r="AZ666" s="140"/>
      <c r="BA666" s="140"/>
      <c r="BB666" s="140"/>
      <c r="BC666" s="140"/>
      <c r="BD666" s="140"/>
      <c r="BE666" s="140"/>
    </row>
    <row r="667" spans="1:57" ht="15.75">
      <c r="A667" s="140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  <c r="AA667" s="140"/>
      <c r="AB667" s="140"/>
      <c r="AC667" s="140"/>
      <c r="AD667" s="140"/>
      <c r="AE667" s="140"/>
      <c r="AF667" s="140"/>
      <c r="AG667" s="140"/>
      <c r="AH667" s="140"/>
      <c r="AI667" s="140"/>
      <c r="AJ667" s="140"/>
      <c r="AK667" s="140"/>
      <c r="AL667" s="140"/>
      <c r="AM667" s="140"/>
      <c r="AN667" s="140"/>
      <c r="AO667" s="140"/>
      <c r="AP667" s="140"/>
      <c r="AQ667" s="140"/>
      <c r="AR667" s="140"/>
      <c r="AS667" s="140"/>
      <c r="AT667" s="140"/>
      <c r="AU667" s="140"/>
      <c r="AV667" s="140"/>
      <c r="AW667" s="140"/>
      <c r="AX667" s="140"/>
      <c r="AY667" s="140"/>
      <c r="AZ667" s="140"/>
      <c r="BA667" s="140"/>
      <c r="BB667" s="140"/>
      <c r="BC667" s="140"/>
      <c r="BD667" s="140"/>
      <c r="BE667" s="140"/>
    </row>
    <row r="668" spans="1:57" ht="15.75">
      <c r="A668" s="140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  <c r="AA668" s="140"/>
      <c r="AB668" s="140"/>
      <c r="AC668" s="140"/>
      <c r="AD668" s="140"/>
      <c r="AE668" s="140"/>
      <c r="AF668" s="140"/>
      <c r="AG668" s="140"/>
      <c r="AH668" s="140"/>
      <c r="AI668" s="140"/>
      <c r="AJ668" s="140"/>
      <c r="AK668" s="140"/>
      <c r="AL668" s="140"/>
      <c r="AM668" s="140"/>
      <c r="AN668" s="140"/>
      <c r="AO668" s="140"/>
      <c r="AP668" s="140"/>
      <c r="AQ668" s="140"/>
      <c r="AR668" s="140"/>
      <c r="AS668" s="140"/>
      <c r="AT668" s="140"/>
      <c r="AU668" s="140"/>
      <c r="AV668" s="140"/>
      <c r="AW668" s="140"/>
      <c r="AX668" s="140"/>
      <c r="AY668" s="140"/>
      <c r="AZ668" s="140"/>
      <c r="BA668" s="140"/>
      <c r="BB668" s="140"/>
      <c r="BC668" s="140"/>
      <c r="BD668" s="140"/>
      <c r="BE668" s="140"/>
    </row>
    <row r="669" spans="1:57" ht="15.75">
      <c r="A669" s="140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  <c r="AA669" s="140"/>
      <c r="AB669" s="140"/>
      <c r="AC669" s="140"/>
      <c r="AD669" s="140"/>
      <c r="AE669" s="140"/>
      <c r="AF669" s="140"/>
      <c r="AG669" s="140"/>
      <c r="AH669" s="140"/>
      <c r="AI669" s="140"/>
      <c r="AJ669" s="140"/>
      <c r="AK669" s="140"/>
      <c r="AL669" s="140"/>
      <c r="AM669" s="140"/>
      <c r="AN669" s="140"/>
      <c r="AO669" s="140"/>
      <c r="AP669" s="140"/>
      <c r="AQ669" s="140"/>
      <c r="AR669" s="140"/>
      <c r="AS669" s="140"/>
      <c r="AT669" s="140"/>
      <c r="AU669" s="140"/>
      <c r="AV669" s="140"/>
      <c r="AW669" s="140"/>
      <c r="AX669" s="140"/>
      <c r="AY669" s="140"/>
      <c r="AZ669" s="140"/>
      <c r="BA669" s="140"/>
      <c r="BB669" s="140"/>
      <c r="BC669" s="140"/>
      <c r="BD669" s="140"/>
      <c r="BE669" s="140"/>
    </row>
    <row r="670" spans="1:57" ht="15.75">
      <c r="A670" s="140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  <c r="AA670" s="140"/>
      <c r="AB670" s="140"/>
      <c r="AC670" s="140"/>
      <c r="AD670" s="140"/>
      <c r="AE670" s="140"/>
      <c r="AF670" s="140"/>
      <c r="AG670" s="140"/>
      <c r="AH670" s="140"/>
      <c r="AI670" s="140"/>
      <c r="AJ670" s="140"/>
      <c r="AK670" s="140"/>
      <c r="AL670" s="140"/>
      <c r="AM670" s="140"/>
      <c r="AN670" s="140"/>
      <c r="AO670" s="140"/>
      <c r="AP670" s="140"/>
      <c r="AQ670" s="140"/>
      <c r="AR670" s="140"/>
      <c r="AS670" s="140"/>
      <c r="AT670" s="140"/>
      <c r="AU670" s="140"/>
      <c r="AV670" s="140"/>
      <c r="AW670" s="140"/>
      <c r="AX670" s="140"/>
      <c r="AY670" s="140"/>
      <c r="AZ670" s="140"/>
      <c r="BA670" s="140"/>
      <c r="BB670" s="140"/>
      <c r="BC670" s="140"/>
      <c r="BD670" s="140"/>
      <c r="BE670" s="140"/>
    </row>
    <row r="671" spans="1:57" ht="15.75">
      <c r="A671" s="140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  <c r="AA671" s="140"/>
      <c r="AB671" s="140"/>
      <c r="AC671" s="140"/>
      <c r="AD671" s="140"/>
      <c r="AE671" s="140"/>
      <c r="AF671" s="140"/>
      <c r="AG671" s="140"/>
      <c r="AH671" s="140"/>
      <c r="AI671" s="140"/>
      <c r="AJ671" s="140"/>
      <c r="AK671" s="140"/>
      <c r="AL671" s="140"/>
      <c r="AM671" s="140"/>
      <c r="AN671" s="140"/>
      <c r="AO671" s="140"/>
      <c r="AP671" s="140"/>
      <c r="AQ671" s="140"/>
      <c r="AR671" s="140"/>
      <c r="AS671" s="140"/>
      <c r="AT671" s="140"/>
      <c r="AU671" s="140"/>
      <c r="AV671" s="140"/>
      <c r="AW671" s="140"/>
      <c r="AX671" s="140"/>
      <c r="AY671" s="140"/>
      <c r="AZ671" s="140"/>
      <c r="BA671" s="140"/>
      <c r="BB671" s="140"/>
      <c r="BC671" s="140"/>
      <c r="BD671" s="140"/>
      <c r="BE671" s="140"/>
    </row>
    <row r="672" spans="1:57" ht="15.75">
      <c r="A672" s="140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  <c r="AA672" s="140"/>
      <c r="AB672" s="140"/>
      <c r="AC672" s="140"/>
      <c r="AD672" s="140"/>
      <c r="AE672" s="140"/>
      <c r="AF672" s="140"/>
      <c r="AG672" s="140"/>
      <c r="AH672" s="140"/>
      <c r="AI672" s="140"/>
      <c r="AJ672" s="140"/>
      <c r="AK672" s="140"/>
      <c r="AL672" s="140"/>
      <c r="AM672" s="140"/>
      <c r="AN672" s="140"/>
      <c r="AO672" s="140"/>
      <c r="AP672" s="140"/>
      <c r="AQ672" s="140"/>
      <c r="AR672" s="140"/>
      <c r="AS672" s="140"/>
      <c r="AT672" s="140"/>
      <c r="AU672" s="140"/>
      <c r="AV672" s="140"/>
      <c r="AW672" s="140"/>
      <c r="AX672" s="140"/>
      <c r="AY672" s="140"/>
      <c r="AZ672" s="140"/>
      <c r="BA672" s="140"/>
      <c r="BB672" s="140"/>
      <c r="BC672" s="140"/>
      <c r="BD672" s="140"/>
      <c r="BE672" s="140"/>
    </row>
    <row r="673" spans="1:57" ht="15.75">
      <c r="A673" s="140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  <c r="AA673" s="140"/>
      <c r="AB673" s="140"/>
      <c r="AC673" s="140"/>
      <c r="AD673" s="140"/>
      <c r="AE673" s="140"/>
      <c r="AF673" s="140"/>
      <c r="AG673" s="140"/>
      <c r="AH673" s="140"/>
      <c r="AI673" s="140"/>
      <c r="AJ673" s="140"/>
      <c r="AK673" s="140"/>
      <c r="AL673" s="140"/>
      <c r="AM673" s="140"/>
      <c r="AN673" s="140"/>
      <c r="AO673" s="140"/>
      <c r="AP673" s="140"/>
      <c r="AQ673" s="140"/>
      <c r="AR673" s="140"/>
      <c r="AS673" s="140"/>
      <c r="AT673" s="140"/>
      <c r="AU673" s="140"/>
      <c r="AV673" s="140"/>
      <c r="AW673" s="140"/>
      <c r="AX673" s="140"/>
      <c r="AY673" s="140"/>
      <c r="AZ673" s="140"/>
      <c r="BA673" s="140"/>
      <c r="BB673" s="140"/>
      <c r="BC673" s="140"/>
      <c r="BD673" s="140"/>
      <c r="BE673" s="140"/>
    </row>
    <row r="674" spans="1:57" ht="15.75">
      <c r="A674" s="140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  <c r="AA674" s="140"/>
      <c r="AB674" s="140"/>
      <c r="AC674" s="140"/>
      <c r="AD674" s="140"/>
      <c r="AE674" s="140"/>
      <c r="AF674" s="140"/>
      <c r="AG674" s="140"/>
      <c r="AH674" s="140"/>
      <c r="AI674" s="140"/>
      <c r="AJ674" s="140"/>
      <c r="AK674" s="140"/>
      <c r="AL674" s="140"/>
      <c r="AM674" s="140"/>
      <c r="AN674" s="140"/>
      <c r="AO674" s="140"/>
      <c r="AP674" s="140"/>
      <c r="AQ674" s="140"/>
      <c r="AR674" s="140"/>
      <c r="AS674" s="140"/>
      <c r="AT674" s="140"/>
      <c r="AU674" s="140"/>
      <c r="AV674" s="140"/>
      <c r="AW674" s="140"/>
      <c r="AX674" s="140"/>
      <c r="AY674" s="140"/>
      <c r="AZ674" s="140"/>
      <c r="BA674" s="140"/>
      <c r="BB674" s="140"/>
      <c r="BC674" s="140"/>
      <c r="BD674" s="140"/>
      <c r="BE674" s="140"/>
    </row>
    <row r="675" spans="1:57" ht="15.75">
      <c r="A675" s="140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  <c r="AB675" s="140"/>
      <c r="AC675" s="140"/>
      <c r="AD675" s="140"/>
      <c r="AE675" s="140"/>
      <c r="AF675" s="140"/>
      <c r="AG675" s="140"/>
      <c r="AH675" s="140"/>
      <c r="AI675" s="140"/>
      <c r="AJ675" s="140"/>
      <c r="AK675" s="140"/>
      <c r="AL675" s="140"/>
      <c r="AM675" s="140"/>
      <c r="AN675" s="140"/>
      <c r="AO675" s="140"/>
      <c r="AP675" s="140"/>
      <c r="AQ675" s="140"/>
      <c r="AR675" s="140"/>
      <c r="AS675" s="140"/>
      <c r="AT675" s="140"/>
      <c r="AU675" s="140"/>
      <c r="AV675" s="140"/>
      <c r="AW675" s="140"/>
      <c r="AX675" s="140"/>
      <c r="AY675" s="140"/>
      <c r="AZ675" s="140"/>
      <c r="BA675" s="140"/>
      <c r="BB675" s="140"/>
      <c r="BC675" s="140"/>
      <c r="BD675" s="140"/>
      <c r="BE675" s="140"/>
    </row>
    <row r="676" spans="1:57" ht="15.75">
      <c r="A676" s="140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  <c r="AA676" s="140"/>
      <c r="AB676" s="140"/>
      <c r="AC676" s="140"/>
      <c r="AD676" s="140"/>
      <c r="AE676" s="140"/>
      <c r="AF676" s="140"/>
      <c r="AG676" s="140"/>
      <c r="AH676" s="140"/>
      <c r="AI676" s="140"/>
      <c r="AJ676" s="140"/>
      <c r="AK676" s="140"/>
      <c r="AL676" s="140"/>
      <c r="AM676" s="140"/>
      <c r="AN676" s="140"/>
      <c r="AO676" s="140"/>
      <c r="AP676" s="140"/>
      <c r="AQ676" s="140"/>
      <c r="AR676" s="140"/>
      <c r="AS676" s="140"/>
      <c r="AT676" s="140"/>
      <c r="AU676" s="140"/>
      <c r="AV676" s="140"/>
      <c r="AW676" s="140"/>
      <c r="AX676" s="140"/>
      <c r="AY676" s="140"/>
      <c r="AZ676" s="140"/>
      <c r="BA676" s="140"/>
      <c r="BB676" s="140"/>
      <c r="BC676" s="140"/>
      <c r="BD676" s="140"/>
      <c r="BE676" s="140"/>
    </row>
    <row r="677" spans="1:57" ht="15.75">
      <c r="A677" s="140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  <c r="AA677" s="140"/>
      <c r="AB677" s="140"/>
      <c r="AC677" s="140"/>
      <c r="AD677" s="140"/>
      <c r="AE677" s="140"/>
      <c r="AF677" s="140"/>
      <c r="AG677" s="140"/>
      <c r="AH677" s="140"/>
      <c r="AI677" s="140"/>
      <c r="AJ677" s="140"/>
      <c r="AK677" s="140"/>
      <c r="AL677" s="140"/>
      <c r="AM677" s="140"/>
      <c r="AN677" s="140"/>
      <c r="AO677" s="140"/>
      <c r="AP677" s="140"/>
      <c r="AQ677" s="140"/>
      <c r="AR677" s="140"/>
      <c r="AS677" s="140"/>
      <c r="AT677" s="140"/>
      <c r="AU677" s="140"/>
      <c r="AV677" s="140"/>
      <c r="AW677" s="140"/>
      <c r="AX677" s="140"/>
      <c r="AY677" s="140"/>
      <c r="AZ677" s="140"/>
      <c r="BA677" s="140"/>
      <c r="BB677" s="140"/>
      <c r="BC677" s="140"/>
      <c r="BD677" s="140"/>
      <c r="BE677" s="140"/>
    </row>
    <row r="678" spans="1:57" ht="15.75">
      <c r="A678" s="140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  <c r="AA678" s="140"/>
      <c r="AB678" s="140"/>
      <c r="AC678" s="140"/>
      <c r="AD678" s="140"/>
      <c r="AE678" s="140"/>
      <c r="AF678" s="140"/>
      <c r="AG678" s="140"/>
      <c r="AH678" s="140"/>
      <c r="AI678" s="140"/>
      <c r="AJ678" s="140"/>
      <c r="AK678" s="140"/>
      <c r="AL678" s="140"/>
      <c r="AM678" s="140"/>
      <c r="AN678" s="140"/>
      <c r="AO678" s="140"/>
      <c r="AP678" s="140"/>
      <c r="AQ678" s="140"/>
      <c r="AR678" s="140"/>
      <c r="AS678" s="140"/>
      <c r="AT678" s="140"/>
      <c r="AU678" s="140"/>
      <c r="AV678" s="140"/>
      <c r="AW678" s="140"/>
      <c r="AX678" s="140"/>
      <c r="AY678" s="140"/>
      <c r="AZ678" s="140"/>
      <c r="BA678" s="140"/>
      <c r="BB678" s="140"/>
      <c r="BC678" s="140"/>
      <c r="BD678" s="140"/>
      <c r="BE678" s="140"/>
    </row>
    <row r="679" spans="1:57" ht="15.75">
      <c r="A679" s="140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  <c r="AA679" s="140"/>
      <c r="AB679" s="140"/>
      <c r="AC679" s="140"/>
      <c r="AD679" s="140"/>
      <c r="AE679" s="140"/>
      <c r="AF679" s="140"/>
      <c r="AG679" s="140"/>
      <c r="AH679" s="140"/>
      <c r="AI679" s="140"/>
      <c r="AJ679" s="140"/>
      <c r="AK679" s="140"/>
      <c r="AL679" s="140"/>
      <c r="AM679" s="140"/>
      <c r="AN679" s="140"/>
      <c r="AO679" s="140"/>
      <c r="AP679" s="140"/>
      <c r="AQ679" s="140"/>
      <c r="AR679" s="140"/>
      <c r="AS679" s="140"/>
      <c r="AT679" s="140"/>
      <c r="AU679" s="140"/>
      <c r="AV679" s="140"/>
      <c r="AW679" s="140"/>
      <c r="AX679" s="140"/>
      <c r="AY679" s="140"/>
      <c r="AZ679" s="140"/>
      <c r="BA679" s="140"/>
      <c r="BB679" s="140"/>
      <c r="BC679" s="140"/>
      <c r="BD679" s="140"/>
      <c r="BE679" s="140"/>
    </row>
    <row r="680" spans="1:57" ht="15.75">
      <c r="A680" s="140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  <c r="AA680" s="140"/>
      <c r="AB680" s="140"/>
      <c r="AC680" s="140"/>
      <c r="AD680" s="140"/>
      <c r="AE680" s="140"/>
      <c r="AF680" s="140"/>
      <c r="AG680" s="140"/>
      <c r="AH680" s="140"/>
      <c r="AI680" s="140"/>
      <c r="AJ680" s="140"/>
      <c r="AK680" s="140"/>
      <c r="AL680" s="140"/>
      <c r="AM680" s="140"/>
      <c r="AN680" s="140"/>
      <c r="AO680" s="140"/>
      <c r="AP680" s="140"/>
      <c r="AQ680" s="140"/>
      <c r="AR680" s="140"/>
      <c r="AS680" s="140"/>
      <c r="AT680" s="140"/>
      <c r="AU680" s="140"/>
      <c r="AV680" s="140"/>
      <c r="AW680" s="140"/>
      <c r="AX680" s="140"/>
      <c r="AY680" s="140"/>
      <c r="AZ680" s="140"/>
      <c r="BA680" s="140"/>
      <c r="BB680" s="140"/>
      <c r="BC680" s="140"/>
      <c r="BD680" s="140"/>
      <c r="BE680" s="140"/>
    </row>
    <row r="681" spans="1:57" ht="15.75">
      <c r="A681" s="140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  <c r="AA681" s="140"/>
      <c r="AB681" s="140"/>
      <c r="AC681" s="140"/>
      <c r="AD681" s="140"/>
      <c r="AE681" s="140"/>
      <c r="AF681" s="140"/>
      <c r="AG681" s="140"/>
      <c r="AH681" s="140"/>
      <c r="AI681" s="140"/>
      <c r="AJ681" s="140"/>
      <c r="AK681" s="140"/>
      <c r="AL681" s="140"/>
      <c r="AM681" s="140"/>
      <c r="AN681" s="140"/>
      <c r="AO681" s="140"/>
      <c r="AP681" s="140"/>
      <c r="AQ681" s="140"/>
      <c r="AR681" s="140"/>
      <c r="AS681" s="140"/>
      <c r="AT681" s="140"/>
      <c r="AU681" s="140"/>
      <c r="AV681" s="140"/>
      <c r="AW681" s="140"/>
      <c r="AX681" s="140"/>
      <c r="AY681" s="140"/>
      <c r="AZ681" s="140"/>
      <c r="BA681" s="140"/>
      <c r="BB681" s="140"/>
      <c r="BC681" s="140"/>
      <c r="BD681" s="140"/>
      <c r="BE681" s="140"/>
    </row>
    <row r="682" spans="1:57" ht="15.75">
      <c r="A682" s="140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  <c r="AA682" s="140"/>
      <c r="AB682" s="140"/>
      <c r="AC682" s="140"/>
      <c r="AD682" s="140"/>
      <c r="AE682" s="140"/>
      <c r="AF682" s="140"/>
      <c r="AG682" s="140"/>
      <c r="AH682" s="140"/>
      <c r="AI682" s="140"/>
      <c r="AJ682" s="140"/>
      <c r="AK682" s="140"/>
      <c r="AL682" s="140"/>
      <c r="AM682" s="140"/>
      <c r="AN682" s="140"/>
      <c r="AO682" s="140"/>
      <c r="AP682" s="140"/>
      <c r="AQ682" s="140"/>
      <c r="AR682" s="140"/>
      <c r="AS682" s="140"/>
      <c r="AT682" s="140"/>
      <c r="AU682" s="140"/>
      <c r="AV682" s="140"/>
      <c r="AW682" s="140"/>
      <c r="AX682" s="140"/>
      <c r="AY682" s="140"/>
      <c r="AZ682" s="140"/>
      <c r="BA682" s="140"/>
      <c r="BB682" s="140"/>
      <c r="BC682" s="140"/>
      <c r="BD682" s="140"/>
      <c r="BE682" s="140"/>
    </row>
    <row r="683" spans="1:57" ht="15.75">
      <c r="A683" s="140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  <c r="AA683" s="140"/>
      <c r="AB683" s="140"/>
      <c r="AC683" s="140"/>
      <c r="AD683" s="140"/>
      <c r="AE683" s="140"/>
      <c r="AF683" s="140"/>
      <c r="AG683" s="140"/>
      <c r="AH683" s="140"/>
      <c r="AI683" s="140"/>
      <c r="AJ683" s="140"/>
      <c r="AK683" s="140"/>
      <c r="AL683" s="140"/>
      <c r="AM683" s="140"/>
      <c r="AN683" s="140"/>
      <c r="AO683" s="140"/>
      <c r="AP683" s="140"/>
      <c r="AQ683" s="140"/>
      <c r="AR683" s="140"/>
      <c r="AS683" s="140"/>
      <c r="AT683" s="140"/>
      <c r="AU683" s="140"/>
      <c r="AV683" s="140"/>
      <c r="AW683" s="140"/>
      <c r="AX683" s="140"/>
      <c r="AY683" s="140"/>
      <c r="AZ683" s="140"/>
      <c r="BA683" s="140"/>
      <c r="BB683" s="140"/>
      <c r="BC683" s="140"/>
      <c r="BD683" s="140"/>
      <c r="BE683" s="140"/>
    </row>
    <row r="684" spans="1:57" ht="15.75">
      <c r="A684" s="140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  <c r="AA684" s="140"/>
      <c r="AB684" s="140"/>
      <c r="AC684" s="140"/>
      <c r="AD684" s="140"/>
      <c r="AE684" s="140"/>
      <c r="AF684" s="140"/>
      <c r="AG684" s="140"/>
      <c r="AH684" s="140"/>
      <c r="AI684" s="140"/>
      <c r="AJ684" s="140"/>
      <c r="AK684" s="140"/>
      <c r="AL684" s="140"/>
      <c r="AM684" s="140"/>
      <c r="AN684" s="140"/>
      <c r="AO684" s="140"/>
      <c r="AP684" s="140"/>
      <c r="AQ684" s="140"/>
      <c r="AR684" s="140"/>
      <c r="AS684" s="140"/>
      <c r="AT684" s="140"/>
      <c r="AU684" s="140"/>
      <c r="AV684" s="140"/>
      <c r="AW684" s="140"/>
      <c r="AX684" s="140"/>
      <c r="AY684" s="140"/>
      <c r="AZ684" s="140"/>
      <c r="BA684" s="140"/>
      <c r="BB684" s="140"/>
      <c r="BC684" s="140"/>
      <c r="BD684" s="140"/>
      <c r="BE684" s="140"/>
    </row>
    <row r="685" spans="1:57" ht="15.75">
      <c r="A685" s="140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  <c r="AA685" s="140"/>
      <c r="AB685" s="140"/>
      <c r="AC685" s="140"/>
      <c r="AD685" s="140"/>
      <c r="AE685" s="140"/>
      <c r="AF685" s="140"/>
      <c r="AG685" s="140"/>
      <c r="AH685" s="140"/>
      <c r="AI685" s="140"/>
      <c r="AJ685" s="140"/>
      <c r="AK685" s="140"/>
      <c r="AL685" s="140"/>
      <c r="AM685" s="140"/>
      <c r="AN685" s="140"/>
      <c r="AO685" s="140"/>
      <c r="AP685" s="140"/>
      <c r="AQ685" s="140"/>
      <c r="AR685" s="140"/>
      <c r="AS685" s="140"/>
      <c r="AT685" s="140"/>
      <c r="AU685" s="140"/>
      <c r="AV685" s="140"/>
      <c r="AW685" s="140"/>
      <c r="AX685" s="140"/>
      <c r="AY685" s="140"/>
      <c r="AZ685" s="140"/>
      <c r="BA685" s="140"/>
      <c r="BB685" s="140"/>
      <c r="BC685" s="140"/>
      <c r="BD685" s="140"/>
      <c r="BE685" s="140"/>
    </row>
    <row r="686" spans="1:57" ht="15.75">
      <c r="A686" s="140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  <c r="AA686" s="140"/>
      <c r="AB686" s="140"/>
      <c r="AC686" s="140"/>
      <c r="AD686" s="140"/>
      <c r="AE686" s="140"/>
      <c r="AF686" s="140"/>
      <c r="AG686" s="140"/>
      <c r="AH686" s="140"/>
      <c r="AI686" s="140"/>
      <c r="AJ686" s="140"/>
      <c r="AK686" s="140"/>
      <c r="AL686" s="140"/>
      <c r="AM686" s="140"/>
      <c r="AN686" s="140"/>
      <c r="AO686" s="140"/>
      <c r="AP686" s="140"/>
      <c r="AQ686" s="140"/>
      <c r="AR686" s="140"/>
      <c r="AS686" s="140"/>
      <c r="AT686" s="140"/>
      <c r="AU686" s="140"/>
      <c r="AV686" s="140"/>
      <c r="AW686" s="140"/>
      <c r="AX686" s="140"/>
      <c r="AY686" s="140"/>
      <c r="AZ686" s="140"/>
      <c r="BA686" s="140"/>
      <c r="BB686" s="140"/>
      <c r="BC686" s="140"/>
      <c r="BD686" s="140"/>
      <c r="BE686" s="140"/>
    </row>
    <row r="687" spans="1:57" ht="15.75">
      <c r="A687" s="140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  <c r="AA687" s="140"/>
      <c r="AB687" s="140"/>
      <c r="AC687" s="140"/>
      <c r="AD687" s="140"/>
      <c r="AE687" s="140"/>
      <c r="AF687" s="140"/>
      <c r="AG687" s="140"/>
      <c r="AH687" s="140"/>
      <c r="AI687" s="140"/>
      <c r="AJ687" s="140"/>
      <c r="AK687" s="140"/>
      <c r="AL687" s="140"/>
      <c r="AM687" s="140"/>
      <c r="AN687" s="140"/>
      <c r="AO687" s="140"/>
      <c r="AP687" s="140"/>
      <c r="AQ687" s="140"/>
      <c r="AR687" s="140"/>
      <c r="AS687" s="140"/>
      <c r="AT687" s="140"/>
      <c r="AU687" s="140"/>
      <c r="AV687" s="140"/>
      <c r="AW687" s="140"/>
      <c r="AX687" s="140"/>
      <c r="AY687" s="140"/>
      <c r="AZ687" s="140"/>
      <c r="BA687" s="140"/>
      <c r="BB687" s="140"/>
      <c r="BC687" s="140"/>
      <c r="BD687" s="140"/>
      <c r="BE687" s="140"/>
    </row>
    <row r="688" spans="1:57" ht="15.75">
      <c r="A688" s="140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  <c r="AA688" s="140"/>
      <c r="AB688" s="140"/>
      <c r="AC688" s="140"/>
      <c r="AD688" s="140"/>
      <c r="AE688" s="140"/>
      <c r="AF688" s="140"/>
      <c r="AG688" s="140"/>
      <c r="AH688" s="140"/>
      <c r="AI688" s="140"/>
      <c r="AJ688" s="140"/>
      <c r="AK688" s="140"/>
      <c r="AL688" s="140"/>
      <c r="AM688" s="140"/>
      <c r="AN688" s="140"/>
      <c r="AO688" s="140"/>
      <c r="AP688" s="140"/>
      <c r="AQ688" s="140"/>
      <c r="AR688" s="140"/>
      <c r="AS688" s="140"/>
      <c r="AT688" s="140"/>
      <c r="AU688" s="140"/>
      <c r="AV688" s="140"/>
      <c r="AW688" s="140"/>
      <c r="AX688" s="140"/>
      <c r="AY688" s="140"/>
      <c r="AZ688" s="140"/>
      <c r="BA688" s="140"/>
      <c r="BB688" s="140"/>
      <c r="BC688" s="140"/>
      <c r="BD688" s="140"/>
      <c r="BE688" s="140"/>
    </row>
    <row r="689" spans="1:57" ht="15.75">
      <c r="A689" s="140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  <c r="AA689" s="140"/>
      <c r="AB689" s="140"/>
      <c r="AC689" s="140"/>
      <c r="AD689" s="140"/>
      <c r="AE689" s="140"/>
      <c r="AF689" s="140"/>
      <c r="AG689" s="140"/>
      <c r="AH689" s="140"/>
      <c r="AI689" s="140"/>
      <c r="AJ689" s="140"/>
      <c r="AK689" s="140"/>
      <c r="AL689" s="140"/>
      <c r="AM689" s="140"/>
      <c r="AN689" s="140"/>
      <c r="AO689" s="140"/>
      <c r="AP689" s="140"/>
      <c r="AQ689" s="140"/>
      <c r="AR689" s="140"/>
      <c r="AS689" s="140"/>
      <c r="AT689" s="140"/>
      <c r="AU689" s="140"/>
      <c r="AV689" s="140"/>
      <c r="AW689" s="140"/>
      <c r="AX689" s="140"/>
      <c r="AY689" s="140"/>
      <c r="AZ689" s="140"/>
      <c r="BA689" s="140"/>
      <c r="BB689" s="140"/>
      <c r="BC689" s="140"/>
      <c r="BD689" s="140"/>
      <c r="BE689" s="140"/>
    </row>
    <row r="690" spans="1:57" ht="15.75">
      <c r="A690" s="140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40"/>
      <c r="AE690" s="140"/>
      <c r="AF690" s="140"/>
      <c r="AG690" s="140"/>
      <c r="AH690" s="140"/>
      <c r="AI690" s="140"/>
      <c r="AJ690" s="140"/>
      <c r="AK690" s="140"/>
      <c r="AL690" s="140"/>
      <c r="AM690" s="140"/>
      <c r="AN690" s="140"/>
      <c r="AO690" s="140"/>
      <c r="AP690" s="140"/>
      <c r="AQ690" s="140"/>
      <c r="AR690" s="140"/>
      <c r="AS690" s="140"/>
      <c r="AT690" s="140"/>
      <c r="AU690" s="140"/>
      <c r="AV690" s="140"/>
      <c r="AW690" s="140"/>
      <c r="AX690" s="140"/>
      <c r="AY690" s="140"/>
      <c r="AZ690" s="140"/>
      <c r="BA690" s="140"/>
      <c r="BB690" s="140"/>
      <c r="BC690" s="140"/>
      <c r="BD690" s="140"/>
      <c r="BE690" s="140"/>
    </row>
    <row r="691" spans="1:57" ht="15.75">
      <c r="A691" s="140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  <c r="AB691" s="140"/>
      <c r="AC691" s="140"/>
      <c r="AD691" s="140"/>
      <c r="AE691" s="140"/>
      <c r="AF691" s="140"/>
      <c r="AG691" s="140"/>
      <c r="AH691" s="140"/>
      <c r="AI691" s="140"/>
      <c r="AJ691" s="140"/>
      <c r="AK691" s="140"/>
      <c r="AL691" s="140"/>
      <c r="AM691" s="140"/>
      <c r="AN691" s="140"/>
      <c r="AO691" s="140"/>
      <c r="AP691" s="140"/>
      <c r="AQ691" s="140"/>
      <c r="AR691" s="140"/>
      <c r="AS691" s="140"/>
      <c r="AT691" s="140"/>
      <c r="AU691" s="140"/>
      <c r="AV691" s="140"/>
      <c r="AW691" s="140"/>
      <c r="AX691" s="140"/>
      <c r="AY691" s="140"/>
      <c r="AZ691" s="140"/>
      <c r="BA691" s="140"/>
      <c r="BB691" s="140"/>
      <c r="BC691" s="140"/>
      <c r="BD691" s="140"/>
      <c r="BE691" s="140"/>
    </row>
    <row r="692" spans="1:57" ht="15.75">
      <c r="A692" s="140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  <c r="AA692" s="140"/>
      <c r="AB692" s="140"/>
      <c r="AC692" s="140"/>
      <c r="AD692" s="140"/>
      <c r="AE692" s="140"/>
      <c r="AF692" s="140"/>
      <c r="AG692" s="140"/>
      <c r="AH692" s="140"/>
      <c r="AI692" s="140"/>
      <c r="AJ692" s="140"/>
      <c r="AK692" s="140"/>
      <c r="AL692" s="140"/>
      <c r="AM692" s="140"/>
      <c r="AN692" s="140"/>
      <c r="AO692" s="140"/>
      <c r="AP692" s="140"/>
      <c r="AQ692" s="140"/>
      <c r="AR692" s="140"/>
      <c r="AS692" s="140"/>
      <c r="AT692" s="140"/>
      <c r="AU692" s="140"/>
      <c r="AV692" s="140"/>
      <c r="AW692" s="140"/>
      <c r="AX692" s="140"/>
      <c r="AY692" s="140"/>
      <c r="AZ692" s="140"/>
      <c r="BA692" s="140"/>
      <c r="BB692" s="140"/>
      <c r="BC692" s="140"/>
      <c r="BD692" s="140"/>
      <c r="BE692" s="140"/>
    </row>
    <row r="693" spans="1:57" ht="15.75">
      <c r="A693" s="140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  <c r="AA693" s="140"/>
      <c r="AB693" s="140"/>
      <c r="AC693" s="140"/>
      <c r="AD693" s="140"/>
      <c r="AE693" s="140"/>
      <c r="AF693" s="140"/>
      <c r="AG693" s="140"/>
      <c r="AH693" s="140"/>
      <c r="AI693" s="140"/>
      <c r="AJ693" s="140"/>
      <c r="AK693" s="140"/>
      <c r="AL693" s="140"/>
      <c r="AM693" s="140"/>
      <c r="AN693" s="140"/>
      <c r="AO693" s="140"/>
      <c r="AP693" s="140"/>
      <c r="AQ693" s="140"/>
      <c r="AR693" s="140"/>
      <c r="AS693" s="140"/>
      <c r="AT693" s="140"/>
      <c r="AU693" s="140"/>
      <c r="AV693" s="140"/>
      <c r="AW693" s="140"/>
      <c r="AX693" s="140"/>
      <c r="AY693" s="140"/>
      <c r="AZ693" s="140"/>
      <c r="BA693" s="140"/>
      <c r="BB693" s="140"/>
      <c r="BC693" s="140"/>
      <c r="BD693" s="140"/>
      <c r="BE693" s="140"/>
    </row>
    <row r="694" spans="1:57" ht="15.75">
      <c r="A694" s="140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  <c r="AA694" s="140"/>
      <c r="AB694" s="140"/>
      <c r="AC694" s="140"/>
      <c r="AD694" s="140"/>
      <c r="AE694" s="140"/>
      <c r="AF694" s="140"/>
      <c r="AG694" s="140"/>
      <c r="AH694" s="140"/>
      <c r="AI694" s="140"/>
      <c r="AJ694" s="140"/>
      <c r="AK694" s="140"/>
      <c r="AL694" s="140"/>
      <c r="AM694" s="140"/>
      <c r="AN694" s="140"/>
      <c r="AO694" s="140"/>
      <c r="AP694" s="140"/>
      <c r="AQ694" s="140"/>
      <c r="AR694" s="140"/>
      <c r="AS694" s="140"/>
      <c r="AT694" s="140"/>
      <c r="AU694" s="140"/>
      <c r="AV694" s="140"/>
      <c r="AW694" s="140"/>
      <c r="AX694" s="140"/>
      <c r="AY694" s="140"/>
      <c r="AZ694" s="140"/>
      <c r="BA694" s="140"/>
      <c r="BB694" s="140"/>
      <c r="BC694" s="140"/>
      <c r="BD694" s="140"/>
      <c r="BE694" s="140"/>
    </row>
    <row r="695" spans="1:57" ht="15.75">
      <c r="A695" s="140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  <c r="AA695" s="140"/>
      <c r="AB695" s="140"/>
      <c r="AC695" s="140"/>
      <c r="AD695" s="140"/>
      <c r="AE695" s="140"/>
      <c r="AF695" s="140"/>
      <c r="AG695" s="140"/>
      <c r="AH695" s="140"/>
      <c r="AI695" s="140"/>
      <c r="AJ695" s="140"/>
      <c r="AK695" s="140"/>
      <c r="AL695" s="140"/>
      <c r="AM695" s="140"/>
      <c r="AN695" s="140"/>
      <c r="AO695" s="140"/>
      <c r="AP695" s="140"/>
      <c r="AQ695" s="140"/>
      <c r="AR695" s="140"/>
      <c r="AS695" s="140"/>
      <c r="AT695" s="140"/>
      <c r="AU695" s="140"/>
      <c r="AV695" s="140"/>
      <c r="AW695" s="140"/>
      <c r="AX695" s="140"/>
      <c r="AY695" s="140"/>
      <c r="AZ695" s="140"/>
      <c r="BA695" s="140"/>
      <c r="BB695" s="140"/>
      <c r="BC695" s="140"/>
      <c r="BD695" s="140"/>
      <c r="BE695" s="140"/>
    </row>
    <row r="696" spans="1:57" ht="15.75">
      <c r="A696" s="140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40"/>
      <c r="AE696" s="140"/>
      <c r="AF696" s="140"/>
      <c r="AG696" s="140"/>
      <c r="AH696" s="140"/>
      <c r="AI696" s="140"/>
      <c r="AJ696" s="140"/>
      <c r="AK696" s="140"/>
      <c r="AL696" s="140"/>
      <c r="AM696" s="140"/>
      <c r="AN696" s="140"/>
      <c r="AO696" s="140"/>
      <c r="AP696" s="140"/>
      <c r="AQ696" s="140"/>
      <c r="AR696" s="140"/>
      <c r="AS696" s="140"/>
      <c r="AT696" s="140"/>
      <c r="AU696" s="140"/>
      <c r="AV696" s="140"/>
      <c r="AW696" s="140"/>
      <c r="AX696" s="140"/>
      <c r="AY696" s="140"/>
      <c r="AZ696" s="140"/>
      <c r="BA696" s="140"/>
      <c r="BB696" s="140"/>
      <c r="BC696" s="140"/>
      <c r="BD696" s="140"/>
      <c r="BE696" s="140"/>
    </row>
    <row r="697" spans="1:57" ht="15.75">
      <c r="A697" s="140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  <c r="AB697" s="140"/>
      <c r="AC697" s="140"/>
      <c r="AD697" s="140"/>
      <c r="AE697" s="140"/>
      <c r="AF697" s="140"/>
      <c r="AG697" s="140"/>
      <c r="AH697" s="140"/>
      <c r="AI697" s="140"/>
      <c r="AJ697" s="140"/>
      <c r="AK697" s="140"/>
      <c r="AL697" s="140"/>
      <c r="AM697" s="140"/>
      <c r="AN697" s="140"/>
      <c r="AO697" s="140"/>
      <c r="AP697" s="140"/>
      <c r="AQ697" s="140"/>
      <c r="AR697" s="140"/>
      <c r="AS697" s="140"/>
      <c r="AT697" s="140"/>
      <c r="AU697" s="140"/>
      <c r="AV697" s="140"/>
      <c r="AW697" s="140"/>
      <c r="AX697" s="140"/>
      <c r="AY697" s="140"/>
      <c r="AZ697" s="140"/>
      <c r="BA697" s="140"/>
      <c r="BB697" s="140"/>
      <c r="BC697" s="140"/>
      <c r="BD697" s="140"/>
      <c r="BE697" s="140"/>
    </row>
    <row r="698" spans="1:57" ht="15.75">
      <c r="A698" s="140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  <c r="AA698" s="140"/>
      <c r="AB698" s="140"/>
      <c r="AC698" s="140"/>
      <c r="AD698" s="140"/>
      <c r="AE698" s="140"/>
      <c r="AF698" s="140"/>
      <c r="AG698" s="140"/>
      <c r="AH698" s="140"/>
      <c r="AI698" s="140"/>
      <c r="AJ698" s="140"/>
      <c r="AK698" s="140"/>
      <c r="AL698" s="140"/>
      <c r="AM698" s="140"/>
      <c r="AN698" s="140"/>
      <c r="AO698" s="140"/>
      <c r="AP698" s="140"/>
      <c r="AQ698" s="140"/>
      <c r="AR698" s="140"/>
      <c r="AS698" s="140"/>
      <c r="AT698" s="140"/>
      <c r="AU698" s="140"/>
      <c r="AV698" s="140"/>
      <c r="AW698" s="140"/>
      <c r="AX698" s="140"/>
      <c r="AY698" s="140"/>
      <c r="AZ698" s="140"/>
      <c r="BA698" s="140"/>
      <c r="BB698" s="140"/>
      <c r="BC698" s="140"/>
      <c r="BD698" s="140"/>
      <c r="BE698" s="140"/>
    </row>
  </sheetData>
  <sheetProtection/>
  <mergeCells count="62">
    <mergeCell ref="D38:D39"/>
    <mergeCell ref="E1:BD1"/>
    <mergeCell ref="N2:P2"/>
    <mergeCell ref="R2:T2"/>
    <mergeCell ref="AA2:AC2"/>
    <mergeCell ref="AE2:AH2"/>
    <mergeCell ref="AJ2:AL2"/>
    <mergeCell ref="AN2:AQ2"/>
    <mergeCell ref="AS2:AU2"/>
    <mergeCell ref="D9:D10"/>
    <mergeCell ref="B48:D48"/>
    <mergeCell ref="A35:A48"/>
    <mergeCell ref="C29:C30"/>
    <mergeCell ref="B34:B35"/>
    <mergeCell ref="C34:C35"/>
    <mergeCell ref="B45:D45"/>
    <mergeCell ref="B47:D47"/>
    <mergeCell ref="B38:B39"/>
    <mergeCell ref="C38:C39"/>
    <mergeCell ref="E3:BE3"/>
    <mergeCell ref="E5:BE5"/>
    <mergeCell ref="J2:L2"/>
    <mergeCell ref="A2:A6"/>
    <mergeCell ref="B2:B6"/>
    <mergeCell ref="C2:C6"/>
    <mergeCell ref="D2:D6"/>
    <mergeCell ref="AW2:AY2"/>
    <mergeCell ref="BA2:BD2"/>
    <mergeCell ref="B27:B28"/>
    <mergeCell ref="C27:C28"/>
    <mergeCell ref="B19:B20"/>
    <mergeCell ref="C19:C20"/>
    <mergeCell ref="B21:B22"/>
    <mergeCell ref="C21:C22"/>
    <mergeCell ref="B23:B24"/>
    <mergeCell ref="B7:B8"/>
    <mergeCell ref="C7:C8"/>
    <mergeCell ref="B13:B14"/>
    <mergeCell ref="B9:B10"/>
    <mergeCell ref="C9:C10"/>
    <mergeCell ref="C13:C14"/>
    <mergeCell ref="C11:C12"/>
    <mergeCell ref="B11:B12"/>
    <mergeCell ref="D15:D16"/>
    <mergeCell ref="D21:D22"/>
    <mergeCell ref="B15:B16"/>
    <mergeCell ref="B17:B18"/>
    <mergeCell ref="C17:C18"/>
    <mergeCell ref="D34:D35"/>
    <mergeCell ref="B36:B37"/>
    <mergeCell ref="C36:C37"/>
    <mergeCell ref="D36:D37"/>
    <mergeCell ref="D11:D12"/>
    <mergeCell ref="B29:B30"/>
    <mergeCell ref="B31:B32"/>
    <mergeCell ref="C31:C32"/>
    <mergeCell ref="C23:C24"/>
    <mergeCell ref="C15:C16"/>
    <mergeCell ref="D23:D24"/>
    <mergeCell ref="D29:D30"/>
    <mergeCell ref="D31:D32"/>
    <mergeCell ref="D19:D20"/>
  </mergeCell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2014-10-30T11:22:05Z</cp:lastPrinted>
  <dcterms:created xsi:type="dcterms:W3CDTF">2006-09-28T05:33:49Z</dcterms:created>
  <dcterms:modified xsi:type="dcterms:W3CDTF">2020-04-08T16:55:32Z</dcterms:modified>
  <cp:category/>
  <cp:version/>
  <cp:contentType/>
  <cp:contentStatus/>
</cp:coreProperties>
</file>